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neral\MODELOS DE PROCEDIMIENTOS\PROM INTERNA\MODELOS PI\"/>
    </mc:Choice>
  </mc:AlternateContent>
  <workbookProtection workbookAlgorithmName="SHA-512" workbookHashValue="oSv2DNQ+7j2Uq2unUbWjjhqZ7m85yKM7QiWeTgmgJvEa2sCcWzNxLg6o8VmuRCyjVSX6pBOy94F4Vw3sXZ549A==" workbookSaltValue="ytCZwh29ntWXLNkgbxztjA==" workbookSpinCount="100000" lockStructure="1"/>
  <bookViews>
    <workbookView xWindow="0" yWindow="0" windowWidth="14385" windowHeight="6345"/>
  </bookViews>
  <sheets>
    <sheet name="5 filas" sheetId="1" r:id="rId1"/>
    <sheet name="10 filas" sheetId="2" r:id="rId2"/>
    <sheet name="15 filas" sheetId="3" r:id="rId3"/>
  </sheets>
  <calcPr calcId="162913"/>
</workbook>
</file>

<file path=xl/calcChain.xml><?xml version="1.0" encoding="utf-8"?>
<calcChain xmlns="http://schemas.openxmlformats.org/spreadsheetml/2006/main">
  <c r="I11" i="1" l="1"/>
  <c r="J11" i="1"/>
  <c r="E11" i="1" s="1"/>
  <c r="I12" i="1"/>
  <c r="K12" i="1" s="1"/>
  <c r="J12" i="1"/>
  <c r="E12" i="1" s="1"/>
  <c r="G12" i="1" s="1"/>
  <c r="K11" i="1"/>
  <c r="I19" i="1"/>
  <c r="J19" i="1" s="1"/>
  <c r="E19" i="1" s="1"/>
  <c r="E31" i="1"/>
  <c r="F40" i="1"/>
  <c r="G40" i="1"/>
  <c r="F41" i="1"/>
  <c r="G41" i="1" s="1"/>
  <c r="G50" i="1"/>
  <c r="G49" i="1" s="1"/>
  <c r="F59" i="1"/>
  <c r="G59" i="1"/>
  <c r="F63" i="1"/>
  <c r="I13" i="1"/>
  <c r="J13" i="1"/>
  <c r="K13" i="1" s="1"/>
  <c r="I14" i="1"/>
  <c r="J14" i="1"/>
  <c r="E14" i="1" s="1"/>
  <c r="G14" i="1" s="1"/>
  <c r="I15" i="1"/>
  <c r="K15" i="1" s="1"/>
  <c r="J15" i="1"/>
  <c r="E15" i="1" s="1"/>
  <c r="G15" i="1" s="1"/>
  <c r="K14" i="1"/>
  <c r="I20" i="1"/>
  <c r="J20" i="1"/>
  <c r="E20" i="1" s="1"/>
  <c r="G20" i="1" s="1"/>
  <c r="I21" i="1"/>
  <c r="J21" i="1"/>
  <c r="K21" i="1" s="1"/>
  <c r="I22" i="1"/>
  <c r="J22" i="1" s="1"/>
  <c r="E22" i="1" s="1"/>
  <c r="G22" i="1" s="1"/>
  <c r="I23" i="1"/>
  <c r="K23" i="1" s="1"/>
  <c r="J23" i="1"/>
  <c r="E21" i="1"/>
  <c r="G21" i="1" s="1"/>
  <c r="E23" i="1"/>
  <c r="G23" i="1" s="1"/>
  <c r="F62" i="1"/>
  <c r="G58" i="1"/>
  <c r="E30" i="1"/>
  <c r="E17" i="1" l="1"/>
  <c r="E24" i="1"/>
  <c r="G19" i="1"/>
  <c r="G24" i="1" s="1"/>
  <c r="G11" i="1"/>
  <c r="G42" i="1"/>
  <c r="H42" i="1" s="1"/>
  <c r="K16" i="1"/>
  <c r="K20" i="1"/>
  <c r="K22" i="1"/>
  <c r="K19" i="1"/>
  <c r="G17" i="1"/>
  <c r="E13" i="1"/>
  <c r="G13" i="1" s="1"/>
  <c r="G16" i="1" l="1"/>
  <c r="H18" i="1" s="1"/>
  <c r="G25" i="1"/>
  <c r="G26" i="1" s="1"/>
  <c r="K24" i="1"/>
  <c r="E25" i="1"/>
  <c r="H41" i="1"/>
  <c r="H37" i="1"/>
  <c r="I37" i="1" s="1"/>
  <c r="I36" i="1" s="1"/>
  <c r="E16" i="1"/>
  <c r="H26" i="1" l="1"/>
  <c r="H25" i="1" s="1"/>
  <c r="G29" i="1" l="1"/>
  <c r="H29" i="1" s="1"/>
  <c r="H28" i="1" l="1"/>
  <c r="G8" i="1"/>
  <c r="H8" i="1" s="1"/>
  <c r="H4" i="1" l="1"/>
  <c r="H7" i="1"/>
</calcChain>
</file>

<file path=xl/sharedStrings.xml><?xml version="1.0" encoding="utf-8"?>
<sst xmlns="http://schemas.openxmlformats.org/spreadsheetml/2006/main" count="76" uniqueCount="64">
  <si>
    <t>Antigüedad UMH</t>
  </si>
  <si>
    <t>Igual o superior al del puesto solicitado (2 PUNTOS)</t>
  </si>
  <si>
    <t>Inferior, en más de  4 niveles al del puesto solicitado (1 PUNTO)</t>
  </si>
  <si>
    <t>Inferior, como máx en 4 niveles al del puesto solicitado (1,5 PUNTOS)</t>
  </si>
  <si>
    <t>ptos por mes</t>
  </si>
  <si>
    <t>TOTALES</t>
  </si>
  <si>
    <t>TOTAL APARTADO A)</t>
  </si>
  <si>
    <t>TOTAL APARTADO B)</t>
  </si>
  <si>
    <t>Nivel A1</t>
  </si>
  <si>
    <t>Nivel A2</t>
  </si>
  <si>
    <t>Nivel B1</t>
  </si>
  <si>
    <t>Nivel B2</t>
  </si>
  <si>
    <t>Nivel C1</t>
  </si>
  <si>
    <t>Nivel C2</t>
  </si>
  <si>
    <t>DNI:</t>
  </si>
  <si>
    <t>Nombre Completo:</t>
  </si>
  <si>
    <t>PUNTUACIÓN TOTAL DEL CONCURSO</t>
  </si>
  <si>
    <t>Idioma</t>
  </si>
  <si>
    <t>Inglés</t>
  </si>
  <si>
    <t>Francés</t>
  </si>
  <si>
    <t>Italiano</t>
  </si>
  <si>
    <t>alemán</t>
  </si>
  <si>
    <t>Otros</t>
  </si>
  <si>
    <t>puntuación por nivel</t>
  </si>
  <si>
    <t>fecha desde (dd/mm/aaaa)</t>
  </si>
  <si>
    <t>fecha hasta (dd/mm/aaaa)</t>
  </si>
  <si>
    <t>SUBTOTAL</t>
  </si>
  <si>
    <t>TOTAL ANTIGÜEDAD</t>
  </si>
  <si>
    <t xml:space="preserve">CADA VEZ QUE LA SUMA DE LOS DIAS SUELTOS SUPERA 30, SE GENERA UN NUEVO MES DE TRABAJO </t>
  </si>
  <si>
    <t>Introduce la puntuación correspondiente en la casilla de GRADO RECONOCIDO</t>
  </si>
  <si>
    <t>Nº MESES POR DIAS SUELTOS</t>
  </si>
  <si>
    <t xml:space="preserve">Introduce la puntuación correspondiente en la SIGUIENTE casilla </t>
  </si>
  <si>
    <t>Meses</t>
  </si>
  <si>
    <t>MESES TOTALES</t>
  </si>
  <si>
    <t>VALOR</t>
  </si>
  <si>
    <t>Antigüedad TOTAL UMH</t>
  </si>
  <si>
    <t>Cursos de formación, máx. 5,5</t>
  </si>
  <si>
    <t>Horas totales de formación</t>
  </si>
  <si>
    <t>Puntos por hora</t>
  </si>
  <si>
    <t>Diplomado, ingeniero técnico o equivalente</t>
  </si>
  <si>
    <t>Graduado, licenciado, ingeniero o equivalente</t>
  </si>
  <si>
    <t>Máster oficial, DEA o equivalente</t>
  </si>
  <si>
    <t>Doctor o equivalente</t>
  </si>
  <si>
    <t>Puntos por otras titulaciones, (solo se valorará una)</t>
  </si>
  <si>
    <t>TITULACION GENERAL</t>
  </si>
  <si>
    <t>TITULACIÓN RELACIONADA</t>
  </si>
  <si>
    <t>marque la puntuación de la titulación correspondiente en la casilla de abajo</t>
  </si>
  <si>
    <t>ANTIGÜEDAD (máx. 10)</t>
  </si>
  <si>
    <t>A.  ANTIGÜEDAD Y GRADO, (máx. 12)</t>
  </si>
  <si>
    <t>B. FORMACIÓN, (máx. 8)</t>
  </si>
  <si>
    <r>
      <rPr>
        <b/>
        <u/>
        <sz val="9"/>
        <color theme="1"/>
        <rFont val="Calibri"/>
        <family val="2"/>
        <scheme val="minor"/>
      </rPr>
      <t>Específicos</t>
    </r>
    <r>
      <rPr>
        <sz val="9"/>
        <color theme="1"/>
        <rFont val="Calibri"/>
        <family val="2"/>
        <scheme val="minor"/>
      </rPr>
      <t xml:space="preserve"> (mín 3 horas-máx 200 horas). Máximo 8. </t>
    </r>
    <r>
      <rPr>
        <b/>
        <sz val="9"/>
        <color theme="1"/>
        <rFont val="Calibri"/>
        <family val="2"/>
        <scheme val="minor"/>
      </rPr>
      <t>A los cursos específicos que superen las 200h. se les asignará la puntuación máxima de 4,4</t>
    </r>
  </si>
  <si>
    <r>
      <rPr>
        <b/>
        <u/>
        <sz val="9"/>
        <color theme="1"/>
        <rFont val="Calibri"/>
        <family val="2"/>
        <scheme val="minor"/>
      </rPr>
      <t>Generales</t>
    </r>
    <r>
      <rPr>
        <sz val="9"/>
        <color theme="1"/>
        <rFont val="Calibri"/>
        <family val="2"/>
        <scheme val="minor"/>
      </rPr>
      <t xml:space="preserve"> (mín 3 horas-máx 200horas). </t>
    </r>
    <r>
      <rPr>
        <b/>
        <sz val="9"/>
        <rFont val="Calibri"/>
        <family val="2"/>
        <scheme val="minor"/>
      </rPr>
      <t>A los cursos generales que superen las 200h. se les asignará la puntuación máxima de 2,2</t>
    </r>
  </si>
  <si>
    <t>Nivel A2 ORAL</t>
  </si>
  <si>
    <t>Nivel B1 ELEMENTAL</t>
  </si>
  <si>
    <t>Nivel C1 MITJA</t>
  </si>
  <si>
    <t>Nivel C2 SUPERIOR</t>
  </si>
  <si>
    <t xml:space="preserve">Antigüedad otras AAPP  </t>
  </si>
  <si>
    <t>A1. ANTIGÜEDAD (máx. 10)</t>
  </si>
  <si>
    <t>A2. GRADO RECONOCIDO:</t>
  </si>
  <si>
    <t>B1. CURSOS, (máx. 4,4)</t>
  </si>
  <si>
    <t>B2. Valenciano</t>
  </si>
  <si>
    <t>B3. Idiomas comunitarios:  máx 1,44</t>
  </si>
  <si>
    <t>B4. Otras titulaciones.</t>
  </si>
  <si>
    <t>AUTOBAREMACIÓN PROMOCIÓN INTERNA VERTICAL A1/A2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</si>
</sst>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-mm\-yy;@"/>
    <numFmt numFmtId="165" formatCode="0.0000"/>
    <numFmt numFmtId="166" formatCode="0.00000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165" fontId="0" fillId="4" borderId="5" xfId="0" applyNumberFormat="1" applyFill="1" applyBorder="1" applyProtection="1">
      <protection locked="0"/>
    </xf>
    <xf numFmtId="166" fontId="5" fillId="0" borderId="0" xfId="0" applyNumberFormat="1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0" fillId="5" borderId="5" xfId="0" applyFill="1" applyBorder="1" applyProtection="1">
      <protection locked="0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5" fillId="5" borderId="1" xfId="0" applyFont="1" applyFill="1" applyBorder="1" applyAlignment="1" applyProtection="1">
      <alignment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165" fontId="7" fillId="6" borderId="8" xfId="0" applyNumberFormat="1" applyFont="1" applyFill="1" applyBorder="1" applyAlignment="1" applyProtection="1">
      <alignment horizontal="center"/>
    </xf>
    <xf numFmtId="0" fontId="4" fillId="4" borderId="6" xfId="0" applyFont="1" applyFill="1" applyBorder="1" applyProtection="1"/>
    <xf numFmtId="0" fontId="0" fillId="4" borderId="8" xfId="0" applyFill="1" applyBorder="1" applyProtection="1"/>
    <xf numFmtId="0" fontId="4" fillId="4" borderId="5" xfId="0" applyFont="1" applyFill="1" applyBorder="1" applyProtection="1"/>
    <xf numFmtId="165" fontId="4" fillId="4" borderId="5" xfId="0" applyNumberFormat="1" applyFont="1" applyFill="1" applyBorder="1" applyProtection="1"/>
    <xf numFmtId="0" fontId="0" fillId="4" borderId="1" xfId="0" applyFill="1" applyBorder="1" applyAlignment="1" applyProtection="1">
      <alignment horizontal="right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/>
    <xf numFmtId="1" fontId="0" fillId="0" borderId="1" xfId="0" applyNumberFormat="1" applyBorder="1" applyProtection="1"/>
    <xf numFmtId="165" fontId="0" fillId="7" borderId="1" xfId="0" applyNumberFormat="1" applyFill="1" applyBorder="1" applyProtection="1"/>
    <xf numFmtId="165" fontId="0" fillId="0" borderId="0" xfId="0" applyNumberFormat="1" applyProtection="1"/>
    <xf numFmtId="1" fontId="0" fillId="0" borderId="0" xfId="0" applyNumberFormat="1" applyProtection="1"/>
    <xf numFmtId="165" fontId="0" fillId="0" borderId="1" xfId="0" applyNumberFormat="1" applyBorder="1" applyProtection="1"/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Protection="1"/>
    <xf numFmtId="0" fontId="5" fillId="7" borderId="5" xfId="0" applyFont="1" applyFill="1" applyBorder="1" applyAlignment="1" applyProtection="1">
      <alignment horizontal="right"/>
    </xf>
    <xf numFmtId="1" fontId="0" fillId="7" borderId="0" xfId="0" applyNumberForma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right"/>
    </xf>
    <xf numFmtId="165" fontId="5" fillId="7" borderId="4" xfId="0" applyNumberFormat="1" applyFont="1" applyFill="1" applyBorder="1" applyProtection="1"/>
    <xf numFmtId="165" fontId="0" fillId="6" borderId="1" xfId="0" applyNumberFormat="1" applyFill="1" applyBorder="1" applyAlignment="1" applyProtection="1">
      <alignment horizontal="right"/>
    </xf>
    <xf numFmtId="1" fontId="0" fillId="6" borderId="1" xfId="0" applyNumberForma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right"/>
    </xf>
    <xf numFmtId="165" fontId="5" fillId="6" borderId="3" xfId="0" applyNumberFormat="1" applyFont="1" applyFill="1" applyBorder="1" applyProtection="1"/>
    <xf numFmtId="0" fontId="5" fillId="10" borderId="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5" fillId="0" borderId="5" xfId="0" applyNumberFormat="1" applyFont="1" applyBorder="1" applyProtection="1"/>
    <xf numFmtId="0" fontId="0" fillId="0" borderId="4" xfId="0" applyBorder="1" applyProtection="1"/>
    <xf numFmtId="165" fontId="0" fillId="7" borderId="4" xfId="0" applyNumberFormat="1" applyFill="1" applyBorder="1" applyProtection="1"/>
    <xf numFmtId="1" fontId="0" fillId="6" borderId="3" xfId="0" applyNumberFormat="1" applyFill="1" applyBorder="1" applyAlignment="1" applyProtection="1">
      <alignment horizontal="center"/>
    </xf>
    <xf numFmtId="165" fontId="5" fillId="6" borderId="14" xfId="0" applyNumberFormat="1" applyFont="1" applyFill="1" applyBorder="1" applyProtection="1"/>
    <xf numFmtId="0" fontId="5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5" fontId="5" fillId="0" borderId="5" xfId="0" applyNumberFormat="1" applyFont="1" applyFill="1" applyBorder="1" applyProtection="1"/>
    <xf numFmtId="166" fontId="5" fillId="0" borderId="5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right"/>
    </xf>
    <xf numFmtId="0" fontId="5" fillId="4" borderId="0" xfId="0" applyFont="1" applyFill="1" applyProtection="1"/>
    <xf numFmtId="165" fontId="0" fillId="4" borderId="0" xfId="0" applyNumberFormat="1" applyFill="1" applyProtection="1"/>
    <xf numFmtId="0" fontId="0" fillId="0" borderId="0" xfId="0" applyNumberFormat="1" applyProtection="1"/>
    <xf numFmtId="0" fontId="4" fillId="3" borderId="5" xfId="0" applyFont="1" applyFill="1" applyBorder="1" applyProtection="1"/>
    <xf numFmtId="0" fontId="4" fillId="3" borderId="6" xfId="0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0" fontId="4" fillId="3" borderId="7" xfId="0" applyFont="1" applyFill="1" applyBorder="1" applyProtection="1"/>
    <xf numFmtId="0" fontId="14" fillId="3" borderId="5" xfId="0" applyFont="1" applyFill="1" applyBorder="1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167" fontId="0" fillId="7" borderId="1" xfId="0" applyNumberFormat="1" applyFill="1" applyBorder="1" applyProtection="1"/>
    <xf numFmtId="0" fontId="6" fillId="0" borderId="5" xfId="0" applyFon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14" xfId="0" applyBorder="1" applyProtection="1"/>
    <xf numFmtId="0" fontId="6" fillId="0" borderId="6" xfId="0" applyFont="1" applyFill="1" applyBorder="1" applyAlignment="1" applyProtection="1"/>
    <xf numFmtId="0" fontId="5" fillId="9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0" fillId="5" borderId="5" xfId="0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5" borderId="1" xfId="0" applyFont="1" applyFill="1" applyBorder="1" applyAlignment="1" applyProtection="1">
      <alignment horizontal="left" wrapText="1"/>
    </xf>
    <xf numFmtId="0" fontId="5" fillId="5" borderId="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164" fontId="0" fillId="0" borderId="0" xfId="0" applyNumberFormat="1" applyFill="1" applyBorder="1" applyProtection="1">
      <protection locked="0"/>
    </xf>
    <xf numFmtId="1" fontId="0" fillId="0" borderId="0" xfId="0" applyNumberFormat="1" applyFill="1" applyBorder="1"/>
    <xf numFmtId="165" fontId="0" fillId="0" borderId="0" xfId="0" applyNumberFormat="1" applyFill="1" applyBorder="1"/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/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/>
    <xf numFmtId="165" fontId="0" fillId="0" borderId="0" xfId="0" applyNumberFormat="1" applyFill="1" applyBorder="1" applyProtection="1">
      <protection locked="0"/>
    </xf>
    <xf numFmtId="165" fontId="0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5" fillId="9" borderId="14" xfId="0" applyFont="1" applyFill="1" applyBorder="1" applyAlignment="1" applyProtection="1">
      <alignment horizontal="center"/>
    </xf>
    <xf numFmtId="0" fontId="5" fillId="9" borderId="11" xfId="0" applyFont="1" applyFill="1" applyBorder="1" applyAlignment="1" applyProtection="1">
      <alignment horizontal="center"/>
    </xf>
    <xf numFmtId="0" fontId="5" fillId="8" borderId="14" xfId="0" applyFont="1" applyFill="1" applyBorder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0" fillId="6" borderId="0" xfId="0" applyNumberFormat="1" applyFill="1" applyBorder="1" applyAlignment="1" applyProtection="1">
      <alignment horizontal="center" vertical="top"/>
    </xf>
    <xf numFmtId="0" fontId="0" fillId="0" borderId="0" xfId="0" applyAlignment="1" applyProtection="1"/>
    <xf numFmtId="0" fontId="0" fillId="0" borderId="13" xfId="0" applyBorder="1" applyAlignment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wrapText="1"/>
    </xf>
    <xf numFmtId="0" fontId="0" fillId="4" borderId="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 wrapText="1"/>
    </xf>
    <xf numFmtId="0" fontId="3" fillId="6" borderId="6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" fillId="6" borderId="1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right" wrapText="1"/>
    </xf>
    <xf numFmtId="0" fontId="1" fillId="5" borderId="10" xfId="0" applyFont="1" applyFill="1" applyBorder="1" applyAlignment="1" applyProtection="1">
      <alignment horizontal="right" wrapText="1"/>
    </xf>
    <xf numFmtId="0" fontId="1" fillId="6" borderId="0" xfId="0" applyFont="1" applyFill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left"/>
    </xf>
    <xf numFmtId="0" fontId="0" fillId="5" borderId="8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204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63506</xdr:colOff>
      <xdr:row>71</xdr:row>
      <xdr:rowOff>0</xdr:rowOff>
    </xdr:from>
    <xdr:to>
      <xdr:col>8</xdr:col>
      <xdr:colOff>42340</xdr:colOff>
      <xdr:row>71</xdr:row>
      <xdr:rowOff>0</xdr:rowOff>
    </xdr:to>
    <xdr:sp macro="" textlink="">
      <xdr:nvSpPr>
        <xdr:cNvPr id="2" name="1 CuadroTexto"/>
        <xdr:cNvSpPr txBox="1"/>
      </xdr:nvSpPr>
      <xdr:spPr>
        <a:xfrm>
          <a:off x="63506" y="30166732"/>
          <a:ext cx="10993967" cy="95673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“La puntuación máxima a obtener por todos los apartados será de 30 puntos, siendo requisito para la obtención del puesto haber obtenido un mínimo de 9 puntos, en la suma de los apartados B), D), E) y  de</a:t>
          </a:r>
          <a:r>
            <a:rPr lang="es-ES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puntos 1 (solo cursos de formación específicos) y 4 (solo titulación relacionada con las funciones del puesto) del apartado C). 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59</xdr:row>
      <xdr:rowOff>142875</xdr:rowOff>
    </xdr:from>
    <xdr:to>
      <xdr:col>9</xdr:col>
      <xdr:colOff>361950</xdr:colOff>
      <xdr:row>60</xdr:row>
      <xdr:rowOff>133350</xdr:rowOff>
    </xdr:to>
    <xdr:cxnSp macro="">
      <xdr:nvCxnSpPr>
        <xdr:cNvPr id="2" name="1 Conector recto de flecha"/>
        <xdr:cNvCxnSpPr/>
      </xdr:nvCxnSpPr>
      <xdr:spPr>
        <a:xfrm flipV="1">
          <a:off x="10696575" y="94583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71</xdr:row>
      <xdr:rowOff>133350</xdr:rowOff>
    </xdr:from>
    <xdr:to>
      <xdr:col>9</xdr:col>
      <xdr:colOff>352425</xdr:colOff>
      <xdr:row>72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10687050" y="108013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83</xdr:row>
      <xdr:rowOff>114300</xdr:rowOff>
    </xdr:from>
    <xdr:to>
      <xdr:col>9</xdr:col>
      <xdr:colOff>371475</xdr:colOff>
      <xdr:row>84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10706100" y="121348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95</xdr:row>
      <xdr:rowOff>85725</xdr:rowOff>
    </xdr:from>
    <xdr:to>
      <xdr:col>9</xdr:col>
      <xdr:colOff>371475</xdr:colOff>
      <xdr:row>96</xdr:row>
      <xdr:rowOff>76200</xdr:rowOff>
    </xdr:to>
    <xdr:cxnSp macro="">
      <xdr:nvCxnSpPr>
        <xdr:cNvPr id="5" name="4 Conector recto de flecha"/>
        <xdr:cNvCxnSpPr/>
      </xdr:nvCxnSpPr>
      <xdr:spPr>
        <a:xfrm flipV="1">
          <a:off x="10706100" y="134588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112</xdr:row>
      <xdr:rowOff>123825</xdr:rowOff>
    </xdr:from>
    <xdr:to>
      <xdr:col>9</xdr:col>
      <xdr:colOff>342900</xdr:colOff>
      <xdr:row>113</xdr:row>
      <xdr:rowOff>114300</xdr:rowOff>
    </xdr:to>
    <xdr:cxnSp macro="">
      <xdr:nvCxnSpPr>
        <xdr:cNvPr id="6" name="5 Conector recto de flecha"/>
        <xdr:cNvCxnSpPr/>
      </xdr:nvCxnSpPr>
      <xdr:spPr>
        <a:xfrm flipV="1">
          <a:off x="10677525" y="159924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124</xdr:row>
      <xdr:rowOff>104775</xdr:rowOff>
    </xdr:from>
    <xdr:to>
      <xdr:col>9</xdr:col>
      <xdr:colOff>390525</xdr:colOff>
      <xdr:row>125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725150" y="17325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136</xdr:row>
      <xdr:rowOff>133350</xdr:rowOff>
    </xdr:from>
    <xdr:to>
      <xdr:col>9</xdr:col>
      <xdr:colOff>400050</xdr:colOff>
      <xdr:row>137</xdr:row>
      <xdr:rowOff>104775</xdr:rowOff>
    </xdr:to>
    <xdr:cxnSp macro="">
      <xdr:nvCxnSpPr>
        <xdr:cNvPr id="8" name="7 Conector recto de flecha"/>
        <xdr:cNvCxnSpPr/>
      </xdr:nvCxnSpPr>
      <xdr:spPr>
        <a:xfrm flipV="1">
          <a:off x="10734675" y="186594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148</xdr:row>
      <xdr:rowOff>95250</xdr:rowOff>
    </xdr:from>
    <xdr:to>
      <xdr:col>9</xdr:col>
      <xdr:colOff>342900</xdr:colOff>
      <xdr:row>149</xdr:row>
      <xdr:rowOff>85725</xdr:rowOff>
    </xdr:to>
    <xdr:cxnSp macro="">
      <xdr:nvCxnSpPr>
        <xdr:cNvPr id="9" name="8 Conector recto de flecha"/>
        <xdr:cNvCxnSpPr/>
      </xdr:nvCxnSpPr>
      <xdr:spPr>
        <a:xfrm flipV="1">
          <a:off x="10677525" y="199834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63506</xdr:colOff>
      <xdr:row>197</xdr:row>
      <xdr:rowOff>84665</xdr:rowOff>
    </xdr:from>
    <xdr:to>
      <xdr:col>8</xdr:col>
      <xdr:colOff>42340</xdr:colOff>
      <xdr:row>202</xdr:row>
      <xdr:rowOff>110067</xdr:rowOff>
    </xdr:to>
    <xdr:sp macro="" textlink="">
      <xdr:nvSpPr>
        <xdr:cNvPr id="12" name="11 CuadroTexto"/>
        <xdr:cNvSpPr txBox="1"/>
      </xdr:nvSpPr>
      <xdr:spPr>
        <a:xfrm>
          <a:off x="63506" y="29787425"/>
          <a:ext cx="10989734" cy="939802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“La puntuación máxima a obtener por todos los apartados será de 30 puntos, siendo requisito para la obtención del puesto haber obtenido un mínimo de 9 puntos, en la suma de los apartados B), D), E) y  de</a:t>
          </a:r>
          <a:r>
            <a:rPr lang="es-ES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puntos 1 (solo cursos de formación específicos) y 4 (solo titulación relacionada con las funciones del puesto) del apartado C). 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74</xdr:row>
      <xdr:rowOff>142875</xdr:rowOff>
    </xdr:from>
    <xdr:to>
      <xdr:col>9</xdr:col>
      <xdr:colOff>361950</xdr:colOff>
      <xdr:row>75</xdr:row>
      <xdr:rowOff>133350</xdr:rowOff>
    </xdr:to>
    <xdr:cxnSp macro="">
      <xdr:nvCxnSpPr>
        <xdr:cNvPr id="2" name="1 Conector recto de flecha"/>
        <xdr:cNvCxnSpPr/>
      </xdr:nvCxnSpPr>
      <xdr:spPr>
        <a:xfrm flipV="1">
          <a:off x="10696575" y="12334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91</xdr:row>
      <xdr:rowOff>133350</xdr:rowOff>
    </xdr:from>
    <xdr:to>
      <xdr:col>9</xdr:col>
      <xdr:colOff>352425</xdr:colOff>
      <xdr:row>92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10687050" y="14630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108</xdr:row>
      <xdr:rowOff>114300</xdr:rowOff>
    </xdr:from>
    <xdr:to>
      <xdr:col>9</xdr:col>
      <xdr:colOff>371475</xdr:colOff>
      <xdr:row>109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10706100" y="16916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125</xdr:row>
      <xdr:rowOff>85725</xdr:rowOff>
    </xdr:from>
    <xdr:to>
      <xdr:col>9</xdr:col>
      <xdr:colOff>371475</xdr:colOff>
      <xdr:row>126</xdr:row>
      <xdr:rowOff>76200</xdr:rowOff>
    </xdr:to>
    <xdr:cxnSp macro="">
      <xdr:nvCxnSpPr>
        <xdr:cNvPr id="5" name="4 Conector recto de flecha"/>
        <xdr:cNvCxnSpPr/>
      </xdr:nvCxnSpPr>
      <xdr:spPr>
        <a:xfrm flipV="1">
          <a:off x="10706100" y="19192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147</xdr:row>
      <xdr:rowOff>123825</xdr:rowOff>
    </xdr:from>
    <xdr:to>
      <xdr:col>9</xdr:col>
      <xdr:colOff>342900</xdr:colOff>
      <xdr:row>148</xdr:row>
      <xdr:rowOff>114300</xdr:rowOff>
    </xdr:to>
    <xdr:cxnSp macro="">
      <xdr:nvCxnSpPr>
        <xdr:cNvPr id="6" name="5 Conector recto de flecha"/>
        <xdr:cNvCxnSpPr/>
      </xdr:nvCxnSpPr>
      <xdr:spPr>
        <a:xfrm flipV="1">
          <a:off x="10677525" y="228981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164</xdr:row>
      <xdr:rowOff>104775</xdr:rowOff>
    </xdr:from>
    <xdr:to>
      <xdr:col>9</xdr:col>
      <xdr:colOff>390525</xdr:colOff>
      <xdr:row>165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725150" y="251841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181</xdr:row>
      <xdr:rowOff>133350</xdr:rowOff>
    </xdr:from>
    <xdr:to>
      <xdr:col>9</xdr:col>
      <xdr:colOff>400050</xdr:colOff>
      <xdr:row>182</xdr:row>
      <xdr:rowOff>104775</xdr:rowOff>
    </xdr:to>
    <xdr:cxnSp macro="">
      <xdr:nvCxnSpPr>
        <xdr:cNvPr id="8" name="7 Conector recto de flecha"/>
        <xdr:cNvCxnSpPr/>
      </xdr:nvCxnSpPr>
      <xdr:spPr>
        <a:xfrm flipV="1">
          <a:off x="10734675" y="274891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198</xdr:row>
      <xdr:rowOff>95250</xdr:rowOff>
    </xdr:from>
    <xdr:to>
      <xdr:col>9</xdr:col>
      <xdr:colOff>342900</xdr:colOff>
      <xdr:row>199</xdr:row>
      <xdr:rowOff>85725</xdr:rowOff>
    </xdr:to>
    <xdr:cxnSp macro="">
      <xdr:nvCxnSpPr>
        <xdr:cNvPr id="9" name="8 Conector recto de flecha"/>
        <xdr:cNvCxnSpPr/>
      </xdr:nvCxnSpPr>
      <xdr:spPr>
        <a:xfrm flipV="1">
          <a:off x="10677525" y="297656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63506</xdr:colOff>
      <xdr:row>249</xdr:row>
      <xdr:rowOff>84665</xdr:rowOff>
    </xdr:from>
    <xdr:to>
      <xdr:col>8</xdr:col>
      <xdr:colOff>42340</xdr:colOff>
      <xdr:row>254</xdr:row>
      <xdr:rowOff>110067</xdr:rowOff>
    </xdr:to>
    <xdr:sp macro="" textlink="">
      <xdr:nvSpPr>
        <xdr:cNvPr id="12" name="11 CuadroTexto"/>
        <xdr:cNvSpPr txBox="1"/>
      </xdr:nvSpPr>
      <xdr:spPr>
        <a:xfrm>
          <a:off x="63506" y="29787425"/>
          <a:ext cx="10989734" cy="939802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“La puntuación máxima a obtener por todos los apartados será de 30 puntos, siendo requisito para la obtención del puesto haber obtenido un mínimo de 9 puntos, en la suma de los apartados B), D), E) y  de</a:t>
          </a:r>
          <a:r>
            <a:rPr lang="es-ES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puntos 1 (solo cursos de formación específicos) y 4 (solo titulación relacionada con las funciones del puesto) del apartado C). 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1"/>
  <sheetViews>
    <sheetView tabSelected="1" zoomScale="80" zoomScaleNormal="80" workbookViewId="0">
      <selection activeCell="F61" sqref="F61"/>
    </sheetView>
  </sheetViews>
  <sheetFormatPr baseColWidth="10" defaultColWidth="10.85546875" defaultRowHeight="15" x14ac:dyDescent="0.25"/>
  <cols>
    <col min="1" max="1" width="3.42578125" style="23" customWidth="1"/>
    <col min="2" max="2" width="25.5703125" style="23" customWidth="1"/>
    <col min="3" max="3" width="28.85546875" style="23" customWidth="1"/>
    <col min="4" max="4" width="25.140625" style="23" customWidth="1"/>
    <col min="5" max="5" width="26.42578125" style="23" customWidth="1"/>
    <col min="6" max="6" width="19.140625" style="23" customWidth="1"/>
    <col min="7" max="7" width="15.85546875" style="23" customWidth="1"/>
    <col min="8" max="8" width="16.140625" style="23" customWidth="1"/>
    <col min="9" max="9" width="9.42578125" style="23" customWidth="1"/>
    <col min="10" max="10" width="6" style="23" customWidth="1"/>
    <col min="11" max="11" width="9.85546875" style="23" customWidth="1"/>
    <col min="12" max="12" width="12.42578125" style="23" customWidth="1"/>
    <col min="13" max="16384" width="10.85546875" style="23"/>
  </cols>
  <sheetData>
    <row r="1" spans="2:11" ht="15.75" thickBot="1" x14ac:dyDescent="0.3"/>
    <row r="2" spans="2:11" ht="21.75" thickBot="1" x14ac:dyDescent="0.4">
      <c r="B2" s="149" t="s">
        <v>63</v>
      </c>
      <c r="C2" s="150"/>
      <c r="D2" s="150"/>
      <c r="E2" s="150"/>
      <c r="F2" s="150"/>
      <c r="G2" s="150"/>
      <c r="H2" s="151"/>
    </row>
    <row r="3" spans="2:11" ht="21.75" thickBot="1" x14ac:dyDescent="0.4">
      <c r="B3" s="24"/>
      <c r="C3" s="24"/>
      <c r="D3" s="24"/>
      <c r="E3" s="24"/>
      <c r="F3" s="24"/>
      <c r="G3" s="24"/>
      <c r="H3" s="24"/>
    </row>
    <row r="4" spans="2:11" ht="24" thickBot="1" x14ac:dyDescent="0.4">
      <c r="B4" s="25" t="s">
        <v>14</v>
      </c>
      <c r="C4" s="1"/>
      <c r="D4" s="24"/>
      <c r="E4" s="156" t="s">
        <v>16</v>
      </c>
      <c r="F4" s="157"/>
      <c r="G4" s="158"/>
      <c r="H4" s="26">
        <f>H8+I37</f>
        <v>0</v>
      </c>
    </row>
    <row r="6" spans="2:11" ht="21" x14ac:dyDescent="0.35">
      <c r="B6" s="25" t="s">
        <v>15</v>
      </c>
      <c r="C6" s="165"/>
      <c r="D6" s="166"/>
      <c r="E6" s="166"/>
      <c r="F6" s="167"/>
      <c r="G6" s="24"/>
      <c r="H6" s="24"/>
    </row>
    <row r="7" spans="2:11" ht="15.75" thickBot="1" x14ac:dyDescent="0.3">
      <c r="H7" s="144" t="str">
        <f>IF(H8&gt;=10.5,"VALOR MAXIMO","VALOR")</f>
        <v>VALOR</v>
      </c>
      <c r="I7" s="145"/>
    </row>
    <row r="8" spans="2:11" ht="19.5" thickBot="1" x14ac:dyDescent="0.35">
      <c r="B8" s="27" t="s">
        <v>48</v>
      </c>
      <c r="C8" s="28"/>
      <c r="F8" s="29" t="s">
        <v>6</v>
      </c>
      <c r="G8" s="30">
        <f>H29+E31</f>
        <v>0</v>
      </c>
      <c r="H8" s="140">
        <f>IF(G8&gt;=12,"12",G8)</f>
        <v>0</v>
      </c>
      <c r="I8" s="141"/>
    </row>
    <row r="9" spans="2:11" ht="11.1" customHeight="1" x14ac:dyDescent="0.25"/>
    <row r="10" spans="2:11" x14ac:dyDescent="0.25">
      <c r="B10" s="31" t="s">
        <v>57</v>
      </c>
      <c r="C10" s="32" t="s">
        <v>24</v>
      </c>
      <c r="D10" s="33" t="s">
        <v>25</v>
      </c>
      <c r="E10" s="32" t="s">
        <v>32</v>
      </c>
      <c r="F10" s="32" t="s">
        <v>4</v>
      </c>
      <c r="G10" s="34"/>
      <c r="I10" s="146" t="s">
        <v>30</v>
      </c>
      <c r="J10" s="147"/>
      <c r="K10" s="148"/>
    </row>
    <row r="11" spans="2:11" x14ac:dyDescent="0.25">
      <c r="B11" s="159" t="s">
        <v>0</v>
      </c>
      <c r="C11" s="12"/>
      <c r="D11" s="12"/>
      <c r="E11" s="35">
        <f>J11</f>
        <v>0</v>
      </c>
      <c r="F11" s="32">
        <v>5.8999999999999997E-2</v>
      </c>
      <c r="G11" s="36">
        <f>F11*E11</f>
        <v>0</v>
      </c>
      <c r="I11" s="37">
        <f>IF((D11-C11)=0,0, (D11+1-C11)/30)</f>
        <v>0</v>
      </c>
      <c r="J11" s="38">
        <f>INT(I11)</f>
        <v>0</v>
      </c>
      <c r="K11" s="39">
        <f>I11-J11</f>
        <v>0</v>
      </c>
    </row>
    <row r="12" spans="2:11" x14ac:dyDescent="0.25">
      <c r="B12" s="160"/>
      <c r="C12" s="12"/>
      <c r="D12" s="12"/>
      <c r="E12" s="35">
        <f>J12</f>
        <v>0</v>
      </c>
      <c r="F12" s="32">
        <v>5.8999999999999997E-2</v>
      </c>
      <c r="G12" s="36">
        <f>F12*E12</f>
        <v>0</v>
      </c>
      <c r="I12" s="37">
        <f t="shared" ref="I12:I23" si="0">IF((D12-C12)=0,0, (D12+1-C12)/30)</f>
        <v>0</v>
      </c>
      <c r="J12" s="38">
        <f t="shared" ref="J12:J15" si="1">INT(I12)</f>
        <v>0</v>
      </c>
      <c r="K12" s="39">
        <f t="shared" ref="K12:K15" si="2">I12-J12</f>
        <v>0</v>
      </c>
    </row>
    <row r="13" spans="2:11" x14ac:dyDescent="0.25">
      <c r="B13" s="160"/>
      <c r="C13" s="12"/>
      <c r="D13" s="12"/>
      <c r="E13" s="35">
        <f>J13</f>
        <v>0</v>
      </c>
      <c r="F13" s="32">
        <v>5.8999999999999997E-2</v>
      </c>
      <c r="G13" s="36">
        <f>F13*E13</f>
        <v>0</v>
      </c>
      <c r="I13" s="37">
        <f t="shared" si="0"/>
        <v>0</v>
      </c>
      <c r="J13" s="38">
        <f t="shared" si="1"/>
        <v>0</v>
      </c>
      <c r="K13" s="39">
        <f t="shared" si="2"/>
        <v>0</v>
      </c>
    </row>
    <row r="14" spans="2:11" x14ac:dyDescent="0.25">
      <c r="B14" s="160"/>
      <c r="C14" s="12"/>
      <c r="D14" s="12"/>
      <c r="E14" s="35">
        <f>J14</f>
        <v>0</v>
      </c>
      <c r="F14" s="32">
        <v>5.8999999999999997E-2</v>
      </c>
      <c r="G14" s="36">
        <f>F14*E14</f>
        <v>0</v>
      </c>
      <c r="I14" s="37">
        <f t="shared" si="0"/>
        <v>0</v>
      </c>
      <c r="J14" s="38">
        <f t="shared" si="1"/>
        <v>0</v>
      </c>
      <c r="K14" s="39">
        <f t="shared" si="2"/>
        <v>0</v>
      </c>
    </row>
    <row r="15" spans="2:11" ht="15.75" thickBot="1" x14ac:dyDescent="0.3">
      <c r="B15" s="161"/>
      <c r="C15" s="12"/>
      <c r="D15" s="12"/>
      <c r="E15" s="35">
        <f>J15</f>
        <v>0</v>
      </c>
      <c r="F15" s="32">
        <v>5.8999999999999997E-2</v>
      </c>
      <c r="G15" s="36">
        <f>F15*E15</f>
        <v>0</v>
      </c>
      <c r="I15" s="37">
        <f t="shared" si="0"/>
        <v>0</v>
      </c>
      <c r="J15" s="38">
        <f t="shared" si="1"/>
        <v>0</v>
      </c>
      <c r="K15" s="39">
        <f t="shared" si="2"/>
        <v>0</v>
      </c>
    </row>
    <row r="16" spans="2:11" ht="15.75" thickBot="1" x14ac:dyDescent="0.3">
      <c r="B16" s="40"/>
      <c r="C16" s="41"/>
      <c r="D16" s="42" t="s">
        <v>33</v>
      </c>
      <c r="E16" s="43">
        <f>SUM(E11:E15)</f>
        <v>0</v>
      </c>
      <c r="F16" s="44" t="s">
        <v>26</v>
      </c>
      <c r="G16" s="45">
        <f>SUM(G11:G15)</f>
        <v>0</v>
      </c>
      <c r="I16" s="37"/>
      <c r="J16" s="37"/>
      <c r="K16" s="46">
        <f>SUM(K11:K15)</f>
        <v>0</v>
      </c>
    </row>
    <row r="17" spans="2:11" ht="15" customHeight="1" thickBot="1" x14ac:dyDescent="0.3">
      <c r="B17" s="168" t="s">
        <v>28</v>
      </c>
      <c r="C17" s="168"/>
      <c r="D17" s="169"/>
      <c r="E17" s="47">
        <f>ROUNDDOWN(SUM(K11:K15),0)</f>
        <v>0</v>
      </c>
      <c r="F17" s="48" t="s">
        <v>26</v>
      </c>
      <c r="G17" s="49">
        <f>ROUNDDOWN(SUM(K11:K15),0)*F11</f>
        <v>0</v>
      </c>
      <c r="H17" s="50" t="s">
        <v>34</v>
      </c>
      <c r="I17" s="37"/>
      <c r="J17" s="37"/>
    </row>
    <row r="18" spans="2:11" ht="15" customHeight="1" thickBot="1" x14ac:dyDescent="0.3">
      <c r="B18" s="51"/>
      <c r="F18" s="170" t="s">
        <v>35</v>
      </c>
      <c r="G18" s="171"/>
      <c r="H18" s="52">
        <f>G16+G17</f>
        <v>0</v>
      </c>
      <c r="I18" s="37"/>
    </row>
    <row r="19" spans="2:11" x14ac:dyDescent="0.25">
      <c r="B19" s="162" t="s">
        <v>56</v>
      </c>
      <c r="C19" s="12"/>
      <c r="D19" s="12"/>
      <c r="E19" s="35">
        <f>J19</f>
        <v>0</v>
      </c>
      <c r="F19" s="53">
        <v>2.9000000000000001E-2</v>
      </c>
      <c r="G19" s="54">
        <f>F19*ROUND(E19,0)</f>
        <v>0</v>
      </c>
      <c r="I19" s="37">
        <f t="shared" si="0"/>
        <v>0</v>
      </c>
      <c r="J19" s="38">
        <f>INT(I19)</f>
        <v>0</v>
      </c>
      <c r="K19" s="39">
        <f>I19-J19</f>
        <v>0</v>
      </c>
    </row>
    <row r="20" spans="2:11" x14ac:dyDescent="0.25">
      <c r="B20" s="163"/>
      <c r="C20" s="12"/>
      <c r="D20" s="12"/>
      <c r="E20" s="35">
        <f>J20</f>
        <v>0</v>
      </c>
      <c r="F20" s="53">
        <v>2.9000000000000001E-2</v>
      </c>
      <c r="G20" s="36">
        <f t="shared" ref="G20:G23" si="3">F20*ROUND(E20,0)</f>
        <v>0</v>
      </c>
      <c r="I20" s="37">
        <f t="shared" si="0"/>
        <v>0</v>
      </c>
      <c r="J20" s="38">
        <f t="shared" ref="J20:J23" si="4">INT(I20)</f>
        <v>0</v>
      </c>
      <c r="K20" s="39">
        <f t="shared" ref="K20:K23" si="5">I20-J20</f>
        <v>0</v>
      </c>
    </row>
    <row r="21" spans="2:11" x14ac:dyDescent="0.25">
      <c r="B21" s="163"/>
      <c r="C21" s="12"/>
      <c r="D21" s="12"/>
      <c r="E21" s="35">
        <f>J21</f>
        <v>0</v>
      </c>
      <c r="F21" s="53">
        <v>2.9000000000000001E-2</v>
      </c>
      <c r="G21" s="36">
        <f t="shared" si="3"/>
        <v>0</v>
      </c>
      <c r="I21" s="37">
        <f t="shared" si="0"/>
        <v>0</v>
      </c>
      <c r="J21" s="38">
        <f t="shared" si="4"/>
        <v>0</v>
      </c>
      <c r="K21" s="39">
        <f t="shared" si="5"/>
        <v>0</v>
      </c>
    </row>
    <row r="22" spans="2:11" x14ac:dyDescent="0.25">
      <c r="B22" s="163"/>
      <c r="C22" s="12"/>
      <c r="D22" s="12"/>
      <c r="E22" s="35">
        <f>J22</f>
        <v>0</v>
      </c>
      <c r="F22" s="53">
        <v>2.9000000000000001E-2</v>
      </c>
      <c r="G22" s="36">
        <f t="shared" si="3"/>
        <v>0</v>
      </c>
      <c r="I22" s="37">
        <f t="shared" si="0"/>
        <v>0</v>
      </c>
      <c r="J22" s="38">
        <f t="shared" si="4"/>
        <v>0</v>
      </c>
      <c r="K22" s="39">
        <f t="shared" si="5"/>
        <v>0</v>
      </c>
    </row>
    <row r="23" spans="2:11" ht="15.75" thickBot="1" x14ac:dyDescent="0.3">
      <c r="B23" s="164"/>
      <c r="C23" s="12"/>
      <c r="D23" s="12"/>
      <c r="E23" s="35">
        <f>J23</f>
        <v>0</v>
      </c>
      <c r="F23" s="53">
        <v>2.9000000000000001E-2</v>
      </c>
      <c r="G23" s="36">
        <f t="shared" si="3"/>
        <v>0</v>
      </c>
      <c r="I23" s="37">
        <f t="shared" si="0"/>
        <v>0</v>
      </c>
      <c r="J23" s="38">
        <f t="shared" si="4"/>
        <v>0</v>
      </c>
      <c r="K23" s="39">
        <f t="shared" si="5"/>
        <v>0</v>
      </c>
    </row>
    <row r="24" spans="2:11" ht="15.75" thickBot="1" x14ac:dyDescent="0.3">
      <c r="B24" s="40"/>
      <c r="C24" s="41"/>
      <c r="D24" s="42" t="s">
        <v>33</v>
      </c>
      <c r="E24" s="43">
        <f>SUM(E19:E23)</f>
        <v>0</v>
      </c>
      <c r="F24" s="44" t="s">
        <v>26</v>
      </c>
      <c r="G24" s="45">
        <f>SUM(G19:G23)</f>
        <v>0</v>
      </c>
      <c r="K24" s="46">
        <f>SUM(K19:K23)</f>
        <v>0</v>
      </c>
    </row>
    <row r="25" spans="2:11" ht="15.75" thickBot="1" x14ac:dyDescent="0.3">
      <c r="B25" s="175" t="s">
        <v>28</v>
      </c>
      <c r="C25" s="175"/>
      <c r="D25" s="176"/>
      <c r="E25" s="55">
        <f>ROUNDDOWN(SUM(K19:K23),0)</f>
        <v>0</v>
      </c>
      <c r="F25" s="48" t="s">
        <v>26</v>
      </c>
      <c r="G25" s="56">
        <f>ROUNDDOWN(SUM(K19:K23),0)*F19</f>
        <v>0</v>
      </c>
      <c r="H25" s="50" t="str">
        <f>IF(H26&gt;=3.38,"VALOR MAXIMO","VALOR")</f>
        <v>VALOR</v>
      </c>
      <c r="I25" s="57"/>
    </row>
    <row r="26" spans="2:11" ht="15.75" thickBot="1" x14ac:dyDescent="0.3">
      <c r="B26" s="58"/>
      <c r="C26" s="58"/>
      <c r="D26" s="59"/>
      <c r="E26" s="179"/>
      <c r="F26" s="180"/>
      <c r="G26" s="60">
        <f>G24+G25</f>
        <v>0</v>
      </c>
      <c r="H26" s="61">
        <f>G25+G26</f>
        <v>0</v>
      </c>
    </row>
    <row r="27" spans="2:11" x14ac:dyDescent="0.25">
      <c r="B27" s="58"/>
      <c r="C27" s="58"/>
      <c r="D27" s="59"/>
      <c r="E27" s="172"/>
      <c r="F27" s="172"/>
      <c r="G27" s="62"/>
    </row>
    <row r="28" spans="2:11" ht="15.75" thickBot="1" x14ac:dyDescent="0.3">
      <c r="B28" s="63"/>
      <c r="C28" s="63"/>
      <c r="D28" s="64"/>
      <c r="E28" s="63"/>
      <c r="F28" s="63"/>
      <c r="G28" s="64"/>
      <c r="H28" s="144" t="str">
        <f>IF(H29&gt;=8.5,"VALOR MAXIMO","VALOR")</f>
        <v>VALOR</v>
      </c>
      <c r="I28" s="145"/>
    </row>
    <row r="29" spans="2:11" ht="19.5" thickBot="1" x14ac:dyDescent="0.35">
      <c r="E29" s="65" t="s">
        <v>47</v>
      </c>
      <c r="F29" s="66" t="s">
        <v>27</v>
      </c>
      <c r="G29" s="67">
        <f>H18+H26</f>
        <v>0</v>
      </c>
      <c r="H29" s="140">
        <f>IF(G29&gt;=10,"10",G29)</f>
        <v>0</v>
      </c>
      <c r="I29" s="141"/>
    </row>
    <row r="30" spans="2:11" ht="15.75" thickBot="1" x14ac:dyDescent="0.3">
      <c r="E30" s="144" t="str">
        <f>IF(E31&gt;=2,"VALOR MAXIMO","VALOR")</f>
        <v>VALOR</v>
      </c>
      <c r="F30" s="145"/>
      <c r="G30" s="68"/>
    </row>
    <row r="31" spans="2:11" ht="19.5" thickBot="1" x14ac:dyDescent="0.35">
      <c r="B31" s="153" t="s">
        <v>58</v>
      </c>
      <c r="C31" s="154"/>
      <c r="D31" s="2"/>
      <c r="E31" s="140">
        <f>IF(D31&gt;=2,"2",D31)</f>
        <v>0</v>
      </c>
      <c r="F31" s="141"/>
    </row>
    <row r="32" spans="2:11" ht="23.1" customHeight="1" x14ac:dyDescent="0.25">
      <c r="B32" s="155" t="s">
        <v>29</v>
      </c>
      <c r="C32" s="155"/>
      <c r="D32" s="51"/>
      <c r="E32" s="51"/>
    </row>
    <row r="33" spans="2:10" ht="27.6" customHeight="1" x14ac:dyDescent="0.25">
      <c r="B33" s="152" t="s">
        <v>1</v>
      </c>
      <c r="C33" s="152"/>
    </row>
    <row r="34" spans="2:10" ht="27.6" customHeight="1" x14ac:dyDescent="0.25">
      <c r="B34" s="152" t="s">
        <v>3</v>
      </c>
      <c r="C34" s="152"/>
    </row>
    <row r="35" spans="2:10" ht="26.45" customHeight="1" x14ac:dyDescent="0.25">
      <c r="B35" s="152" t="s">
        <v>2</v>
      </c>
      <c r="C35" s="152"/>
    </row>
    <row r="36" spans="2:10" ht="15" customHeight="1" thickBot="1" x14ac:dyDescent="0.3">
      <c r="I36" s="142" t="str">
        <f>IF(I37&gt;=9.64,"VALOR MAXIMO","VALOR")</f>
        <v>VALOR</v>
      </c>
      <c r="J36" s="143"/>
    </row>
    <row r="37" spans="2:10" ht="19.5" thickBot="1" x14ac:dyDescent="0.35">
      <c r="B37" s="69" t="s">
        <v>49</v>
      </c>
      <c r="F37" s="70" t="s">
        <v>7</v>
      </c>
      <c r="G37" s="71"/>
      <c r="H37" s="72">
        <f>H42+G50+G59+F63</f>
        <v>0</v>
      </c>
      <c r="I37" s="140">
        <f>IF(H37&gt;=8,"8",H37)</f>
        <v>0</v>
      </c>
      <c r="J37" s="141"/>
    </row>
    <row r="38" spans="2:10" ht="15.75" thickBot="1" x14ac:dyDescent="0.3"/>
    <row r="39" spans="2:10" ht="15.75" thickBot="1" x14ac:dyDescent="0.3">
      <c r="B39" s="73" t="s">
        <v>59</v>
      </c>
      <c r="C39" s="32"/>
      <c r="D39" s="74" t="s">
        <v>37</v>
      </c>
      <c r="E39" s="74" t="s">
        <v>38</v>
      </c>
      <c r="F39" s="74" t="s">
        <v>5</v>
      </c>
    </row>
    <row r="40" spans="2:10" ht="61.35" customHeight="1" thickBot="1" x14ac:dyDescent="0.35">
      <c r="B40" s="181" t="s">
        <v>36</v>
      </c>
      <c r="C40" s="75" t="s">
        <v>50</v>
      </c>
      <c r="D40" s="4"/>
      <c r="E40" s="76">
        <v>2.1999999999999999E-2</v>
      </c>
      <c r="F40" s="32">
        <f>D40*E40</f>
        <v>0</v>
      </c>
      <c r="G40" s="77">
        <f>IF(F40&gt;=4.4,"4,4",F40)</f>
        <v>0</v>
      </c>
      <c r="H40" s="78"/>
    </row>
    <row r="41" spans="2:10" ht="61.35" customHeight="1" thickBot="1" x14ac:dyDescent="0.35">
      <c r="B41" s="182"/>
      <c r="C41" s="75" t="s">
        <v>51</v>
      </c>
      <c r="D41" s="4"/>
      <c r="E41" s="76">
        <v>1.0999999999999999E-2</v>
      </c>
      <c r="F41" s="79">
        <f>D41*E41</f>
        <v>0</v>
      </c>
      <c r="G41" s="80">
        <f>IF(F41&gt;=4.4,"4,4",F41)</f>
        <v>0</v>
      </c>
      <c r="H41" s="81" t="str">
        <f>IF(H42&gt;=4.95,"VALOR MAXIMO","VALOR")</f>
        <v>VALOR</v>
      </c>
    </row>
    <row r="42" spans="2:10" ht="18.600000000000001" customHeight="1" thickBot="1" x14ac:dyDescent="0.35">
      <c r="B42" s="82"/>
      <c r="C42" s="83"/>
      <c r="F42" s="84"/>
      <c r="G42" s="84">
        <f>G40+G41</f>
        <v>0</v>
      </c>
      <c r="H42" s="85">
        <f>IF(G42&gt;=4.4,"4,4",G42)</f>
        <v>0</v>
      </c>
    </row>
    <row r="43" spans="2:10" ht="14.45" customHeight="1" thickBot="1" x14ac:dyDescent="0.35">
      <c r="B43" s="82"/>
      <c r="C43" s="83"/>
      <c r="F43" s="86"/>
      <c r="G43" s="87"/>
      <c r="H43" s="87"/>
    </row>
    <row r="44" spans="2:10" ht="14.45" customHeight="1" thickBot="1" x14ac:dyDescent="0.3">
      <c r="B44" s="20" t="s">
        <v>60</v>
      </c>
      <c r="C44" s="88" t="s">
        <v>8</v>
      </c>
      <c r="D44" s="89">
        <v>0.24</v>
      </c>
    </row>
    <row r="45" spans="2:10" ht="14.45" customHeight="1" x14ac:dyDescent="0.25">
      <c r="B45" s="90"/>
      <c r="C45" s="88" t="s">
        <v>52</v>
      </c>
      <c r="D45" s="89">
        <v>0.48</v>
      </c>
    </row>
    <row r="46" spans="2:10" ht="14.45" customHeight="1" x14ac:dyDescent="0.25">
      <c r="B46" s="90"/>
      <c r="C46" s="88" t="s">
        <v>53</v>
      </c>
      <c r="D46" s="89">
        <v>0.72</v>
      </c>
    </row>
    <row r="47" spans="2:10" ht="13.5" customHeight="1" x14ac:dyDescent="0.25">
      <c r="C47" s="88" t="s">
        <v>11</v>
      </c>
      <c r="D47" s="89">
        <v>0.96</v>
      </c>
    </row>
    <row r="48" spans="2:10" ht="14.45" customHeight="1" x14ac:dyDescent="0.25">
      <c r="C48" s="88" t="s">
        <v>54</v>
      </c>
      <c r="D48" s="89">
        <v>1.2</v>
      </c>
    </row>
    <row r="49" spans="2:8" ht="15" customHeight="1" thickBot="1" x14ac:dyDescent="0.3">
      <c r="C49" s="88" t="s">
        <v>55</v>
      </c>
      <c r="D49" s="89">
        <v>1.44</v>
      </c>
      <c r="G49" s="142" t="str">
        <f>IF(G50&gt;=1.62,"VALOR MAXIMO","VALOR")</f>
        <v>VALOR</v>
      </c>
      <c r="H49" s="143"/>
    </row>
    <row r="50" spans="2:8" ht="19.5" customHeight="1" thickBot="1" x14ac:dyDescent="0.35">
      <c r="C50" s="173" t="s">
        <v>31</v>
      </c>
      <c r="D50" s="174"/>
      <c r="E50" s="174"/>
      <c r="F50" s="5"/>
      <c r="G50" s="140">
        <f>IF(F50&gt;=1.44,"1,44",F50)</f>
        <v>0</v>
      </c>
      <c r="H50" s="141"/>
    </row>
    <row r="51" spans="2:8" ht="80.45" customHeight="1" thickBot="1" x14ac:dyDescent="0.3"/>
    <row r="52" spans="2:8" ht="15.75" thickBot="1" x14ac:dyDescent="0.3">
      <c r="B52" s="177" t="s">
        <v>61</v>
      </c>
      <c r="C52" s="178"/>
      <c r="E52" s="20" t="s">
        <v>17</v>
      </c>
      <c r="F52" s="20" t="s">
        <v>23</v>
      </c>
    </row>
    <row r="53" spans="2:8" x14ac:dyDescent="0.25">
      <c r="B53" s="88" t="s">
        <v>8</v>
      </c>
      <c r="C53" s="89">
        <v>0.24</v>
      </c>
      <c r="E53" s="53" t="s">
        <v>18</v>
      </c>
      <c r="F53" s="11"/>
    </row>
    <row r="54" spans="2:8" x14ac:dyDescent="0.25">
      <c r="B54" s="88" t="s">
        <v>9</v>
      </c>
      <c r="C54" s="89">
        <v>0.48</v>
      </c>
      <c r="E54" s="32" t="s">
        <v>19</v>
      </c>
      <c r="F54" s="4"/>
    </row>
    <row r="55" spans="2:8" x14ac:dyDescent="0.25">
      <c r="B55" s="88" t="s">
        <v>10</v>
      </c>
      <c r="C55" s="89">
        <v>0.72</v>
      </c>
      <c r="E55" s="32" t="s">
        <v>20</v>
      </c>
      <c r="F55" s="4"/>
    </row>
    <row r="56" spans="2:8" ht="14.45" customHeight="1" x14ac:dyDescent="0.25">
      <c r="B56" s="88" t="s">
        <v>11</v>
      </c>
      <c r="C56" s="89">
        <v>0.96</v>
      </c>
      <c r="E56" s="32" t="s">
        <v>21</v>
      </c>
      <c r="F56" s="4"/>
    </row>
    <row r="57" spans="2:8" x14ac:dyDescent="0.25">
      <c r="B57" s="88" t="s">
        <v>12</v>
      </c>
      <c r="C57" s="89">
        <v>1.2</v>
      </c>
      <c r="E57" s="32" t="s">
        <v>22</v>
      </c>
      <c r="F57" s="4"/>
    </row>
    <row r="58" spans="2:8" ht="14.45" customHeight="1" thickBot="1" x14ac:dyDescent="0.3">
      <c r="B58" s="88" t="s">
        <v>13</v>
      </c>
      <c r="C58" s="89">
        <v>1.44</v>
      </c>
      <c r="G58" s="142" t="str">
        <f>IF(G59&gt;=1.62,"VALOR MAXIMO","VALOR")</f>
        <v>VALOR</v>
      </c>
      <c r="H58" s="143"/>
    </row>
    <row r="59" spans="2:8" ht="15" customHeight="1" thickBot="1" x14ac:dyDescent="0.35">
      <c r="E59" s="91" t="s">
        <v>5</v>
      </c>
      <c r="F59" s="92">
        <f>SUM(F53:F57)</f>
        <v>0</v>
      </c>
      <c r="G59" s="140">
        <f>IF(F59&gt;=1.44,"1,44",F59)</f>
        <v>0</v>
      </c>
      <c r="H59" s="141"/>
    </row>
    <row r="60" spans="2:8" ht="18.600000000000001" customHeight="1" x14ac:dyDescent="0.3">
      <c r="E60" s="93"/>
      <c r="F60" s="93"/>
      <c r="G60" s="87"/>
      <c r="H60" s="87"/>
    </row>
    <row r="61" spans="2:8" x14ac:dyDescent="0.25">
      <c r="B61" s="94" t="s">
        <v>62</v>
      </c>
    </row>
    <row r="62" spans="2:8" ht="45.75" thickBot="1" x14ac:dyDescent="0.3">
      <c r="B62" s="95" t="s">
        <v>43</v>
      </c>
      <c r="C62" s="18" t="s">
        <v>44</v>
      </c>
      <c r="E62" s="18" t="s">
        <v>46</v>
      </c>
      <c r="F62" s="142" t="str">
        <f>IF(F63&gt;=0.9,"VALOR MAXIMO","VALOR")</f>
        <v>VALOR</v>
      </c>
      <c r="G62" s="143"/>
    </row>
    <row r="63" spans="2:8" ht="29.45" customHeight="1" thickBot="1" x14ac:dyDescent="0.35">
      <c r="B63" s="96" t="s">
        <v>39</v>
      </c>
      <c r="C63" s="97">
        <v>0.09</v>
      </c>
      <c r="E63" s="19"/>
      <c r="F63" s="140">
        <f>IF(E63&gt;=0.72,"0,72",E63)</f>
        <v>0</v>
      </c>
      <c r="G63" s="141"/>
    </row>
    <row r="64" spans="2:8" ht="29.45" customHeight="1" x14ac:dyDescent="0.3">
      <c r="B64" s="96" t="s">
        <v>40</v>
      </c>
      <c r="C64" s="97">
        <v>0.18</v>
      </c>
      <c r="E64" s="98"/>
      <c r="F64" s="99"/>
      <c r="G64" s="87"/>
    </row>
    <row r="65" spans="2:7" ht="29.45" customHeight="1" x14ac:dyDescent="0.3">
      <c r="B65" s="96" t="s">
        <v>41</v>
      </c>
      <c r="C65" s="97">
        <v>0.27</v>
      </c>
      <c r="E65" s="98"/>
      <c r="F65" s="99"/>
      <c r="G65" s="87"/>
    </row>
    <row r="66" spans="2:7" ht="29.45" customHeight="1" x14ac:dyDescent="0.25">
      <c r="B66" s="96" t="s">
        <v>42</v>
      </c>
      <c r="C66" s="97">
        <v>0.36</v>
      </c>
      <c r="E66" s="98"/>
      <c r="F66" s="99"/>
    </row>
    <row r="67" spans="2:7" ht="29.45" customHeight="1" x14ac:dyDescent="0.25">
      <c r="B67" s="100"/>
      <c r="C67" s="18" t="s">
        <v>45</v>
      </c>
      <c r="E67" s="98"/>
      <c r="F67" s="99"/>
    </row>
    <row r="68" spans="2:7" ht="29.45" customHeight="1" x14ac:dyDescent="0.25">
      <c r="B68" s="96" t="s">
        <v>39</v>
      </c>
      <c r="C68" s="97">
        <v>0.18</v>
      </c>
      <c r="D68" s="101"/>
      <c r="E68" s="98"/>
      <c r="F68" s="102"/>
    </row>
    <row r="69" spans="2:7" ht="29.45" customHeight="1" x14ac:dyDescent="0.25">
      <c r="B69" s="96" t="s">
        <v>40</v>
      </c>
      <c r="C69" s="103">
        <v>0.36</v>
      </c>
      <c r="D69" s="101"/>
      <c r="E69" s="98"/>
      <c r="F69" s="102"/>
    </row>
    <row r="70" spans="2:7" ht="29.45" customHeight="1" x14ac:dyDescent="0.25">
      <c r="B70" s="96" t="s">
        <v>41</v>
      </c>
      <c r="C70" s="103">
        <v>0.54</v>
      </c>
      <c r="D70" s="101"/>
      <c r="E70" s="98"/>
      <c r="F70" s="102"/>
    </row>
    <row r="71" spans="2:7" ht="29.45" customHeight="1" x14ac:dyDescent="0.25">
      <c r="B71" s="96" t="s">
        <v>42</v>
      </c>
      <c r="C71" s="103">
        <v>0.72</v>
      </c>
      <c r="D71" s="101"/>
      <c r="E71" s="98"/>
      <c r="F71" s="102"/>
    </row>
  </sheetData>
  <sheetProtection algorithmName="SHA-512" hashValue="cutpbVsICcf8A+k4PdBDuUHMUPmi/1vxV27rgZI4QNF6619rhFAmoGz1VuGEWB5Gguc9Gq8/l1om+cAAutCAMg==" saltValue="XY6s6H8QPszO/wP8tg/Q5A==" spinCount="100000" sheet="1" objects="1" scenarios="1"/>
  <mergeCells count="33">
    <mergeCell ref="F62:G62"/>
    <mergeCell ref="I36:J36"/>
    <mergeCell ref="I37:J37"/>
    <mergeCell ref="G59:H59"/>
    <mergeCell ref="G50:H50"/>
    <mergeCell ref="B17:D17"/>
    <mergeCell ref="F18:G18"/>
    <mergeCell ref="E27:F27"/>
    <mergeCell ref="C50:E50"/>
    <mergeCell ref="G58:H58"/>
    <mergeCell ref="B25:D25"/>
    <mergeCell ref="H28:I28"/>
    <mergeCell ref="H29:I29"/>
    <mergeCell ref="E31:F31"/>
    <mergeCell ref="B52:C52"/>
    <mergeCell ref="E26:F26"/>
    <mergeCell ref="B40:B41"/>
    <mergeCell ref="F63:G63"/>
    <mergeCell ref="G49:H49"/>
    <mergeCell ref="E30:F30"/>
    <mergeCell ref="I10:K10"/>
    <mergeCell ref="B2:H2"/>
    <mergeCell ref="B33:C33"/>
    <mergeCell ref="B34:C34"/>
    <mergeCell ref="B35:C35"/>
    <mergeCell ref="B31:C31"/>
    <mergeCell ref="B32:C32"/>
    <mergeCell ref="E4:G4"/>
    <mergeCell ref="B11:B15"/>
    <mergeCell ref="B19:B23"/>
    <mergeCell ref="H7:I7"/>
    <mergeCell ref="H8:I8"/>
    <mergeCell ref="C6:F6"/>
  </mergeCells>
  <conditionalFormatting sqref="C11:D11">
    <cfRule type="containsText" dxfId="203" priority="114" operator="containsText" text="VALOR MAXIMO">
      <formula>NOT(ISERROR(SEARCH("VALOR MAXIMO",C11)))</formula>
    </cfRule>
  </conditionalFormatting>
  <conditionalFormatting sqref="I36:J36">
    <cfRule type="containsText" dxfId="202" priority="105" operator="containsText" text="&quot;VALOR MAXIMO&quot;">
      <formula>NOT(ISERROR(SEARCH("""VALOR MAXIMO""",I36)))</formula>
    </cfRule>
    <cfRule type="containsText" dxfId="201" priority="106" operator="containsText" text="VALOR MAXIMO">
      <formula>NOT(ISERROR(SEARCH("VALOR MAXIMO",I36)))</formula>
    </cfRule>
  </conditionalFormatting>
  <conditionalFormatting sqref="E30:F30">
    <cfRule type="containsText" dxfId="200" priority="95" operator="containsText" text="VALOR MAXIMO">
      <formula>NOT(ISERROR(SEARCH("VALOR MAXIMO",E30)))</formula>
    </cfRule>
    <cfRule type="containsText" dxfId="199" priority="96" operator="containsText" text="&quot;VALOR MAXIMO&quot;">
      <formula>NOT(ISERROR(SEARCH("""VALOR MAXIMO""",E30)))</formula>
    </cfRule>
  </conditionalFormatting>
  <conditionalFormatting sqref="H28:I28">
    <cfRule type="containsText" dxfId="198" priority="93" operator="containsText" text="VALOR MAXIMO">
      <formula>NOT(ISERROR(SEARCH("VALOR MAXIMO",H28)))</formula>
    </cfRule>
    <cfRule type="containsText" dxfId="197" priority="94" operator="containsText" text="&quot;VALOR MAXIMO&quot;">
      <formula>NOT(ISERROR(SEARCH("""VALOR MAXIMO""",H28)))</formula>
    </cfRule>
  </conditionalFormatting>
  <conditionalFormatting sqref="H7:I7">
    <cfRule type="containsText" dxfId="196" priority="91" operator="containsText" text="VALOR MAXIMO">
      <formula>NOT(ISERROR(SEARCH("VALOR MAXIMO",H7)))</formula>
    </cfRule>
    <cfRule type="containsText" dxfId="195" priority="92" operator="containsText" text="&quot;VALOR MAXIMO&quot;">
      <formula>NOT(ISERROR(SEARCH("""VALOR MAXIMO""",H7)))</formula>
    </cfRule>
  </conditionalFormatting>
  <conditionalFormatting sqref="C12:D12">
    <cfRule type="containsText" dxfId="194" priority="89" operator="containsText" text="VALOR MAXIMO">
      <formula>NOT(ISERROR(SEARCH("VALOR MAXIMO",C12)))</formula>
    </cfRule>
  </conditionalFormatting>
  <conditionalFormatting sqref="C13:D13">
    <cfRule type="containsText" dxfId="193" priority="88" operator="containsText" text="VALOR MAXIMO">
      <formula>NOT(ISERROR(SEARCH("VALOR MAXIMO",C13)))</formula>
    </cfRule>
  </conditionalFormatting>
  <conditionalFormatting sqref="C14:D14">
    <cfRule type="containsText" dxfId="192" priority="87" operator="containsText" text="VALOR MAXIMO">
      <formula>NOT(ISERROR(SEARCH("VALOR MAXIMO",C14)))</formula>
    </cfRule>
  </conditionalFormatting>
  <conditionalFormatting sqref="C15:D15">
    <cfRule type="containsText" dxfId="191" priority="86" operator="containsText" text="VALOR MAXIMO">
      <formula>NOT(ISERROR(SEARCH("VALOR MAXIMO",C15)))</formula>
    </cfRule>
  </conditionalFormatting>
  <conditionalFormatting sqref="C21:D21">
    <cfRule type="containsText" dxfId="190" priority="83" operator="containsText" text="VALOR MAXIMO">
      <formula>NOT(ISERROR(SEARCH("VALOR MAXIMO",C21)))</formula>
    </cfRule>
  </conditionalFormatting>
  <conditionalFormatting sqref="C22:D22">
    <cfRule type="containsText" dxfId="189" priority="82" operator="containsText" text="VALOR MAXIMO">
      <formula>NOT(ISERROR(SEARCH("VALOR MAXIMO",C22)))</formula>
    </cfRule>
  </conditionalFormatting>
  <conditionalFormatting sqref="C23:D23">
    <cfRule type="containsText" dxfId="188" priority="81" operator="containsText" text="VALOR MAXIMO">
      <formula>NOT(ISERROR(SEARCH("VALOR MAXIMO",C23)))</formula>
    </cfRule>
  </conditionalFormatting>
  <conditionalFormatting sqref="H41">
    <cfRule type="containsText" dxfId="187" priority="39" operator="containsText" text="&quot;VALOR MAXIMO&quot;">
      <formula>NOT(ISERROR(SEARCH("""VALOR MAXIMO""",H41)))</formula>
    </cfRule>
    <cfRule type="containsText" dxfId="186" priority="40" operator="containsText" text="VALOR MAXIMO">
      <formula>NOT(ISERROR(SEARCH("VALOR MAXIMO",H41)))</formula>
    </cfRule>
  </conditionalFormatting>
  <conditionalFormatting sqref="G49:H49">
    <cfRule type="containsText" dxfId="185" priority="37" operator="containsText" text="&quot;VALOR MAXIMO&quot;">
      <formula>NOT(ISERROR(SEARCH("""VALOR MAXIMO""",G49)))</formula>
    </cfRule>
    <cfRule type="containsText" dxfId="184" priority="38" operator="containsText" text="VALOR MAXIMO">
      <formula>NOT(ISERROR(SEARCH("VALOR MAXIMO",G49)))</formula>
    </cfRule>
  </conditionalFormatting>
  <conditionalFormatting sqref="G58:H58">
    <cfRule type="containsText" dxfId="183" priority="35" operator="containsText" text="&quot;VALOR MAXIMO&quot;">
      <formula>NOT(ISERROR(SEARCH("""VALOR MAXIMO""",G58)))</formula>
    </cfRule>
    <cfRule type="containsText" dxfId="182" priority="36" operator="containsText" text="VALOR MAXIMO">
      <formula>NOT(ISERROR(SEARCH("VALOR MAXIMO",G58)))</formula>
    </cfRule>
  </conditionalFormatting>
  <conditionalFormatting sqref="F62:G62">
    <cfRule type="containsText" dxfId="181" priority="29" operator="containsText" text="&quot;VALOR MAXIMO&quot;">
      <formula>NOT(ISERROR(SEARCH("""VALOR MAXIMO""",F62)))</formula>
    </cfRule>
    <cfRule type="containsText" dxfId="180" priority="30" operator="containsText" text="VALOR MAXIMO">
      <formula>NOT(ISERROR(SEARCH("VALOR MAXIMO",F62)))</formula>
    </cfRule>
  </conditionalFormatting>
  <conditionalFormatting sqref="E27:F27">
    <cfRule type="containsText" dxfId="179" priority="23" operator="containsText" text="VALOR MAXIMO">
      <formula>NOT(ISERROR(SEARCH("VALOR MAXIMO",E27)))</formula>
    </cfRule>
    <cfRule type="containsText" dxfId="178" priority="24" operator="containsText" text="&quot;VALOR MAXIMO&quot;">
      <formula>NOT(ISERROR(SEARCH("""VALOR MAXIMO""",E27)))</formula>
    </cfRule>
  </conditionalFormatting>
  <conditionalFormatting sqref="H25:I25">
    <cfRule type="containsText" dxfId="177" priority="21" operator="containsText" text="VALOR MAXIMO">
      <formula>NOT(ISERROR(SEARCH("VALOR MAXIMO",H25)))</formula>
    </cfRule>
    <cfRule type="containsText" dxfId="176" priority="22" operator="containsText" text="&quot;VALOR MAXIMO&quot;">
      <formula>NOT(ISERROR(SEARCH("""VALOR MAXIMO""",H25)))</formula>
    </cfRule>
  </conditionalFormatting>
  <conditionalFormatting sqref="H17">
    <cfRule type="containsText" dxfId="175" priority="19" operator="containsText" text="VALOR MAXIMO">
      <formula>NOT(ISERROR(SEARCH("VALOR MAXIMO",H17)))</formula>
    </cfRule>
    <cfRule type="containsText" dxfId="174" priority="20" operator="containsText" text="&quot;VALOR MAXIMO&quot;">
      <formula>NOT(ISERROR(SEARCH("""VALOR MAXIMO""",H17)))</formula>
    </cfRule>
  </conditionalFormatting>
  <conditionalFormatting sqref="C19:D19">
    <cfRule type="containsText" dxfId="173" priority="18" operator="containsText" text="VALOR MAXIMO">
      <formula>NOT(ISERROR(SEARCH("VALOR MAXIMO",C19)))</formula>
    </cfRule>
  </conditionalFormatting>
  <conditionalFormatting sqref="C20:D20">
    <cfRule type="containsText" dxfId="172" priority="17" operator="containsText" text="VALOR MAXIMO">
      <formula>NOT(ISERROR(SEARCH("VALOR MAXIMO",C20)))</formula>
    </cfRule>
  </conditionalFormatting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96"/>
  <sheetViews>
    <sheetView zoomScaleNormal="100" workbookViewId="0">
      <selection activeCell="C7" sqref="C7"/>
    </sheetView>
  </sheetViews>
  <sheetFormatPr baseColWidth="10" defaultColWidth="10.85546875" defaultRowHeight="15" x14ac:dyDescent="0.25"/>
  <cols>
    <col min="1" max="1" width="3.42578125" style="7" customWidth="1"/>
    <col min="2" max="2" width="25.5703125" style="7" customWidth="1"/>
    <col min="3" max="3" width="26.42578125" style="7" customWidth="1"/>
    <col min="4" max="4" width="25.140625" style="7" customWidth="1"/>
    <col min="5" max="5" width="26.42578125" style="7" customWidth="1"/>
    <col min="6" max="6" width="19.140625" style="7" customWidth="1"/>
    <col min="7" max="7" width="15.85546875" style="7" customWidth="1"/>
    <col min="8" max="8" width="16.140625" style="7" customWidth="1"/>
    <col min="9" max="9" width="9.42578125" style="7" customWidth="1"/>
    <col min="10" max="10" width="6" style="7" customWidth="1"/>
    <col min="11" max="11" width="9.85546875" style="7" customWidth="1"/>
    <col min="12" max="12" width="12.42578125" style="7" customWidth="1"/>
    <col min="13" max="16384" width="10.85546875" style="7"/>
  </cols>
  <sheetData>
    <row r="2" spans="2:11" ht="21" x14ac:dyDescent="0.35">
      <c r="B2" s="197"/>
      <c r="C2" s="197"/>
      <c r="D2" s="197"/>
      <c r="E2" s="197"/>
      <c r="F2" s="197"/>
      <c r="G2" s="197"/>
      <c r="H2" s="197"/>
    </row>
    <row r="3" spans="2:11" ht="21" x14ac:dyDescent="0.35">
      <c r="B3" s="104"/>
      <c r="C3" s="104"/>
      <c r="D3" s="104"/>
      <c r="E3" s="104"/>
      <c r="F3" s="104"/>
      <c r="G3" s="104"/>
      <c r="H3" s="104"/>
    </row>
    <row r="4" spans="2:11" ht="23.25" x14ac:dyDescent="0.35">
      <c r="B4" s="109"/>
      <c r="C4" s="110"/>
      <c r="D4" s="104"/>
      <c r="E4" s="197"/>
      <c r="F4" s="197"/>
      <c r="G4" s="197"/>
      <c r="H4" s="111"/>
    </row>
    <row r="6" spans="2:11" ht="21" x14ac:dyDescent="0.35">
      <c r="B6" s="109"/>
      <c r="C6" s="198"/>
      <c r="D6" s="198"/>
      <c r="E6" s="198"/>
      <c r="F6" s="198"/>
      <c r="G6" s="104"/>
      <c r="H6" s="104"/>
    </row>
    <row r="7" spans="2:11" x14ac:dyDescent="0.25">
      <c r="H7" s="183"/>
      <c r="I7" s="183"/>
    </row>
    <row r="8" spans="2:11" ht="18.75" x14ac:dyDescent="0.3">
      <c r="B8" s="112"/>
      <c r="F8" s="112"/>
      <c r="G8" s="113"/>
      <c r="H8" s="184"/>
      <c r="I8" s="184"/>
    </row>
    <row r="9" spans="2:11" ht="11.1" customHeight="1" x14ac:dyDescent="0.25"/>
    <row r="10" spans="2:11" x14ac:dyDescent="0.25">
      <c r="B10" s="8"/>
      <c r="D10" s="114"/>
      <c r="G10" s="115"/>
      <c r="I10" s="187"/>
      <c r="J10" s="194"/>
      <c r="K10" s="194"/>
    </row>
    <row r="11" spans="2:11" x14ac:dyDescent="0.25">
      <c r="B11" s="189"/>
      <c r="C11" s="116"/>
      <c r="D11" s="116"/>
      <c r="E11" s="117"/>
      <c r="G11" s="118"/>
      <c r="I11" s="118"/>
      <c r="J11" s="117"/>
      <c r="K11" s="118"/>
    </row>
    <row r="12" spans="2:11" x14ac:dyDescent="0.25">
      <c r="B12" s="189"/>
      <c r="C12" s="116"/>
      <c r="D12" s="116"/>
      <c r="E12" s="117"/>
      <c r="G12" s="118"/>
      <c r="I12" s="118"/>
      <c r="J12" s="117"/>
      <c r="K12" s="118"/>
    </row>
    <row r="13" spans="2:11" x14ac:dyDescent="0.25">
      <c r="B13" s="189"/>
      <c r="C13" s="116"/>
      <c r="D13" s="116"/>
      <c r="E13" s="117"/>
      <c r="G13" s="118"/>
      <c r="I13" s="118"/>
      <c r="J13" s="117"/>
      <c r="K13" s="118"/>
    </row>
    <row r="14" spans="2:11" x14ac:dyDescent="0.25">
      <c r="B14" s="189"/>
      <c r="C14" s="116"/>
      <c r="D14" s="116"/>
      <c r="E14" s="117"/>
      <c r="G14" s="118"/>
      <c r="I14" s="118"/>
      <c r="J14" s="117"/>
      <c r="K14" s="118"/>
    </row>
    <row r="15" spans="2:11" x14ac:dyDescent="0.25">
      <c r="B15" s="189"/>
      <c r="C15" s="116"/>
      <c r="D15" s="116"/>
      <c r="E15" s="117"/>
      <c r="G15" s="118"/>
      <c r="I15" s="118"/>
      <c r="J15" s="117"/>
      <c r="K15" s="118"/>
    </row>
    <row r="16" spans="2:11" x14ac:dyDescent="0.25">
      <c r="B16" s="189"/>
      <c r="C16" s="116"/>
      <c r="D16" s="116"/>
      <c r="E16" s="117"/>
      <c r="G16" s="118"/>
      <c r="I16" s="118"/>
      <c r="J16" s="117"/>
      <c r="K16" s="118"/>
    </row>
    <row r="17" spans="2:11" x14ac:dyDescent="0.25">
      <c r="B17" s="189"/>
      <c r="C17" s="116"/>
      <c r="D17" s="116"/>
      <c r="E17" s="117"/>
      <c r="G17" s="118"/>
      <c r="I17" s="118"/>
      <c r="J17" s="117"/>
      <c r="K17" s="118"/>
    </row>
    <row r="18" spans="2:11" x14ac:dyDescent="0.25">
      <c r="B18" s="189"/>
      <c r="C18" s="116"/>
      <c r="D18" s="116"/>
      <c r="E18" s="117"/>
      <c r="G18" s="118"/>
      <c r="I18" s="118"/>
      <c r="J18" s="117"/>
      <c r="K18" s="118"/>
    </row>
    <row r="19" spans="2:11" x14ac:dyDescent="0.25">
      <c r="B19" s="189"/>
      <c r="C19" s="116"/>
      <c r="D19" s="116"/>
      <c r="E19" s="117"/>
      <c r="G19" s="118"/>
      <c r="I19" s="118"/>
      <c r="J19" s="117"/>
      <c r="K19" s="118"/>
    </row>
    <row r="20" spans="2:11" x14ac:dyDescent="0.25">
      <c r="B20" s="189"/>
      <c r="C20" s="116"/>
      <c r="D20" s="116"/>
      <c r="E20" s="117"/>
      <c r="G20" s="118"/>
      <c r="I20" s="118"/>
      <c r="J20" s="117"/>
      <c r="K20" s="118"/>
    </row>
    <row r="21" spans="2:11" x14ac:dyDescent="0.25">
      <c r="B21" s="8"/>
      <c r="C21" s="105"/>
      <c r="D21" s="119"/>
      <c r="E21" s="106"/>
      <c r="F21" s="119"/>
      <c r="G21" s="120"/>
      <c r="I21" s="118"/>
      <c r="J21" s="118"/>
      <c r="K21" s="121"/>
    </row>
    <row r="22" spans="2:11" ht="15" customHeight="1" x14ac:dyDescent="0.25">
      <c r="B22" s="190"/>
      <c r="C22" s="190"/>
      <c r="D22" s="190"/>
      <c r="E22" s="106"/>
      <c r="F22" s="8"/>
      <c r="G22" s="120"/>
      <c r="H22" s="22"/>
      <c r="I22" s="118"/>
      <c r="J22" s="118"/>
    </row>
    <row r="23" spans="2:11" ht="15" customHeight="1" x14ac:dyDescent="0.25">
      <c r="B23" s="122"/>
      <c r="F23" s="183"/>
      <c r="G23" s="201"/>
      <c r="H23" s="120"/>
      <c r="I23" s="118"/>
    </row>
    <row r="24" spans="2:11" x14ac:dyDescent="0.25">
      <c r="B24" s="199"/>
      <c r="C24" s="116"/>
      <c r="D24" s="116"/>
      <c r="E24" s="117"/>
      <c r="G24" s="118"/>
      <c r="I24" s="118"/>
      <c r="J24" s="117"/>
      <c r="K24" s="118"/>
    </row>
    <row r="25" spans="2:11" x14ac:dyDescent="0.25">
      <c r="B25" s="199"/>
      <c r="C25" s="116"/>
      <c r="D25" s="116"/>
      <c r="E25" s="117"/>
      <c r="G25" s="118"/>
      <c r="I25" s="118"/>
      <c r="J25" s="117"/>
      <c r="K25" s="118"/>
    </row>
    <row r="26" spans="2:11" x14ac:dyDescent="0.25">
      <c r="B26" s="199"/>
      <c r="C26" s="116"/>
      <c r="D26" s="116"/>
      <c r="E26" s="117"/>
      <c r="G26" s="118"/>
      <c r="I26" s="118"/>
      <c r="J26" s="117"/>
      <c r="K26" s="118"/>
    </row>
    <row r="27" spans="2:11" x14ac:dyDescent="0.25">
      <c r="B27" s="199"/>
      <c r="C27" s="116"/>
      <c r="D27" s="116"/>
      <c r="E27" s="117"/>
      <c r="G27" s="118"/>
      <c r="I27" s="118"/>
      <c r="J27" s="117"/>
      <c r="K27" s="118"/>
    </row>
    <row r="28" spans="2:11" x14ac:dyDescent="0.25">
      <c r="B28" s="199"/>
      <c r="C28" s="116"/>
      <c r="D28" s="116"/>
      <c r="E28" s="117"/>
      <c r="G28" s="118"/>
      <c r="I28" s="118"/>
      <c r="J28" s="117"/>
      <c r="K28" s="118"/>
    </row>
    <row r="29" spans="2:11" ht="14.45" customHeight="1" x14ac:dyDescent="0.25">
      <c r="B29" s="199"/>
      <c r="C29" s="116"/>
      <c r="D29" s="116"/>
      <c r="E29" s="117"/>
      <c r="G29" s="118"/>
      <c r="I29" s="118"/>
      <c r="J29" s="117"/>
      <c r="K29" s="118"/>
    </row>
    <row r="30" spans="2:11" x14ac:dyDescent="0.25">
      <c r="B30" s="199"/>
      <c r="C30" s="116"/>
      <c r="D30" s="116"/>
      <c r="E30" s="117"/>
      <c r="G30" s="118"/>
      <c r="I30" s="118"/>
      <c r="J30" s="117"/>
      <c r="K30" s="118"/>
    </row>
    <row r="31" spans="2:11" x14ac:dyDescent="0.25">
      <c r="B31" s="199"/>
      <c r="C31" s="116"/>
      <c r="D31" s="116"/>
      <c r="E31" s="117"/>
      <c r="G31" s="118"/>
      <c r="I31" s="118"/>
      <c r="J31" s="117"/>
      <c r="K31" s="118"/>
    </row>
    <row r="32" spans="2:11" x14ac:dyDescent="0.25">
      <c r="B32" s="199"/>
      <c r="C32" s="116"/>
      <c r="D32" s="116"/>
      <c r="E32" s="117"/>
      <c r="G32" s="118"/>
      <c r="I32" s="118"/>
      <c r="J32" s="117"/>
      <c r="K32" s="118"/>
    </row>
    <row r="33" spans="2:11" x14ac:dyDescent="0.25">
      <c r="B33" s="199"/>
      <c r="C33" s="116"/>
      <c r="D33" s="116"/>
      <c r="E33" s="117"/>
      <c r="G33" s="118"/>
      <c r="I33" s="118"/>
      <c r="J33" s="117"/>
      <c r="K33" s="118"/>
    </row>
    <row r="34" spans="2:11" x14ac:dyDescent="0.25">
      <c r="B34" s="8"/>
      <c r="C34" s="105"/>
      <c r="D34" s="119"/>
      <c r="E34" s="106"/>
      <c r="F34" s="119"/>
      <c r="G34" s="120"/>
      <c r="K34" s="121"/>
    </row>
    <row r="35" spans="2:11" x14ac:dyDescent="0.25">
      <c r="B35" s="190"/>
      <c r="C35" s="190"/>
      <c r="D35" s="190"/>
      <c r="E35" s="106"/>
      <c r="F35" s="8"/>
      <c r="G35" s="120"/>
      <c r="H35" s="22"/>
    </row>
    <row r="36" spans="2:11" x14ac:dyDescent="0.25">
      <c r="B36" s="13"/>
      <c r="C36" s="13"/>
      <c r="D36" s="13"/>
      <c r="E36" s="202"/>
      <c r="F36" s="202"/>
      <c r="G36" s="120"/>
      <c r="H36" s="3"/>
    </row>
    <row r="37" spans="2:11" x14ac:dyDescent="0.25">
      <c r="B37" s="13"/>
      <c r="C37" s="13"/>
      <c r="D37" s="13"/>
      <c r="E37" s="13"/>
      <c r="F37" s="13"/>
      <c r="G37" s="13"/>
      <c r="H37" s="183"/>
      <c r="I37" s="183"/>
    </row>
    <row r="38" spans="2:11" ht="18.75" x14ac:dyDescent="0.3">
      <c r="E38" s="8"/>
      <c r="G38" s="118"/>
      <c r="H38" s="184"/>
      <c r="I38" s="184"/>
    </row>
    <row r="39" spans="2:11" x14ac:dyDescent="0.25">
      <c r="E39" s="183"/>
      <c r="F39" s="183"/>
      <c r="G39" s="123"/>
    </row>
    <row r="40" spans="2:11" ht="18.75" x14ac:dyDescent="0.3">
      <c r="B40" s="204"/>
      <c r="C40" s="204"/>
      <c r="D40" s="124"/>
      <c r="E40" s="184"/>
      <c r="F40" s="184"/>
    </row>
    <row r="41" spans="2:11" ht="23.1" customHeight="1" x14ac:dyDescent="0.25">
      <c r="B41" s="186"/>
      <c r="C41" s="186"/>
      <c r="D41" s="122"/>
      <c r="E41" s="122"/>
    </row>
    <row r="42" spans="2:11" ht="27.6" customHeight="1" x14ac:dyDescent="0.25">
      <c r="B42" s="200"/>
      <c r="C42" s="200"/>
    </row>
    <row r="43" spans="2:11" ht="27.6" customHeight="1" x14ac:dyDescent="0.25">
      <c r="B43" s="200"/>
      <c r="C43" s="200"/>
    </row>
    <row r="44" spans="2:11" ht="26.45" customHeight="1" x14ac:dyDescent="0.25">
      <c r="B44" s="200"/>
      <c r="C44" s="200"/>
    </row>
    <row r="46" spans="2:11" x14ac:dyDescent="0.25">
      <c r="B46" s="112"/>
      <c r="I46" s="183"/>
      <c r="J46" s="183"/>
    </row>
    <row r="47" spans="2:11" ht="16.5" customHeight="1" x14ac:dyDescent="0.3">
      <c r="F47" s="193"/>
      <c r="G47" s="193"/>
      <c r="H47" s="113"/>
      <c r="I47" s="184"/>
      <c r="J47" s="184"/>
    </row>
    <row r="49" spans="2:11" x14ac:dyDescent="0.25">
      <c r="E49" s="114"/>
      <c r="I49" s="187"/>
      <c r="J49" s="194"/>
      <c r="K49" s="194"/>
    </row>
    <row r="50" spans="2:11" x14ac:dyDescent="0.25">
      <c r="B50" s="188"/>
      <c r="C50" s="189"/>
      <c r="D50" s="116"/>
      <c r="E50" s="116"/>
      <c r="F50" s="117"/>
      <c r="H50" s="118"/>
      <c r="I50" s="118"/>
      <c r="J50" s="117"/>
      <c r="K50" s="118"/>
    </row>
    <row r="51" spans="2:11" x14ac:dyDescent="0.25">
      <c r="B51" s="188"/>
      <c r="C51" s="189"/>
      <c r="D51" s="116"/>
      <c r="E51" s="116"/>
      <c r="F51" s="117"/>
      <c r="H51" s="118"/>
      <c r="I51" s="118"/>
      <c r="J51" s="117"/>
      <c r="K51" s="118"/>
    </row>
    <row r="52" spans="2:11" x14ac:dyDescent="0.25">
      <c r="B52" s="188"/>
      <c r="C52" s="189"/>
      <c r="D52" s="116"/>
      <c r="E52" s="116"/>
      <c r="F52" s="117"/>
      <c r="H52" s="118"/>
      <c r="I52" s="118"/>
      <c r="J52" s="117"/>
      <c r="K52" s="118"/>
    </row>
    <row r="53" spans="2:11" x14ac:dyDescent="0.25">
      <c r="B53" s="188"/>
      <c r="C53" s="189"/>
      <c r="D53" s="116"/>
      <c r="E53" s="116"/>
      <c r="F53" s="117"/>
      <c r="H53" s="118"/>
      <c r="I53" s="118"/>
      <c r="J53" s="117"/>
      <c r="K53" s="118"/>
    </row>
    <row r="54" spans="2:11" x14ac:dyDescent="0.25">
      <c r="B54" s="188"/>
      <c r="C54" s="189"/>
      <c r="D54" s="116"/>
      <c r="E54" s="116"/>
      <c r="F54" s="117"/>
      <c r="H54" s="118"/>
      <c r="I54" s="118"/>
      <c r="J54" s="117"/>
      <c r="K54" s="118"/>
    </row>
    <row r="55" spans="2:11" x14ac:dyDescent="0.25">
      <c r="B55" s="188"/>
      <c r="C55" s="189"/>
      <c r="D55" s="116"/>
      <c r="E55" s="116"/>
      <c r="F55" s="117"/>
      <c r="H55" s="118"/>
      <c r="I55" s="118"/>
      <c r="J55" s="117"/>
      <c r="K55" s="118"/>
    </row>
    <row r="56" spans="2:11" x14ac:dyDescent="0.25">
      <c r="B56" s="188"/>
      <c r="C56" s="189"/>
      <c r="D56" s="116"/>
      <c r="E56" s="116"/>
      <c r="F56" s="117"/>
      <c r="H56" s="118"/>
      <c r="I56" s="118"/>
      <c r="J56" s="117"/>
      <c r="K56" s="118"/>
    </row>
    <row r="57" spans="2:11" x14ac:dyDescent="0.25">
      <c r="B57" s="188"/>
      <c r="C57" s="189"/>
      <c r="D57" s="116"/>
      <c r="E57" s="116"/>
      <c r="F57" s="117"/>
      <c r="H57" s="118"/>
      <c r="I57" s="118"/>
      <c r="J57" s="117"/>
      <c r="K57" s="118"/>
    </row>
    <row r="58" spans="2:11" x14ac:dyDescent="0.25">
      <c r="B58" s="188"/>
      <c r="C58" s="189"/>
      <c r="D58" s="116"/>
      <c r="E58" s="116"/>
      <c r="F58" s="117"/>
      <c r="H58" s="118"/>
      <c r="I58" s="118"/>
      <c r="J58" s="117"/>
      <c r="K58" s="118"/>
    </row>
    <row r="59" spans="2:11" x14ac:dyDescent="0.25">
      <c r="B59" s="188"/>
      <c r="C59" s="189"/>
      <c r="D59" s="116"/>
      <c r="E59" s="116"/>
      <c r="F59" s="117"/>
      <c r="H59" s="118"/>
      <c r="I59" s="118"/>
      <c r="J59" s="117"/>
      <c r="K59" s="118"/>
    </row>
    <row r="60" spans="2:11" x14ac:dyDescent="0.25">
      <c r="B60" s="188"/>
      <c r="D60" s="105"/>
      <c r="E60" s="119"/>
      <c r="F60" s="106"/>
      <c r="G60" s="119"/>
      <c r="H60" s="120"/>
      <c r="I60" s="118"/>
      <c r="J60" s="118"/>
      <c r="K60" s="121"/>
    </row>
    <row r="61" spans="2:11" x14ac:dyDescent="0.25">
      <c r="B61" s="188"/>
      <c r="C61" s="190"/>
      <c r="D61" s="190"/>
      <c r="E61" s="190"/>
      <c r="F61" s="106"/>
      <c r="G61" s="8"/>
      <c r="H61" s="120"/>
      <c r="I61" s="118"/>
    </row>
    <row r="62" spans="2:11" x14ac:dyDescent="0.25">
      <c r="B62" s="188"/>
      <c r="C62" s="189"/>
      <c r="D62" s="116"/>
      <c r="E62" s="116"/>
      <c r="F62" s="117"/>
      <c r="H62" s="118"/>
      <c r="I62" s="118"/>
      <c r="J62" s="117"/>
      <c r="K62" s="118"/>
    </row>
    <row r="63" spans="2:11" x14ac:dyDescent="0.25">
      <c r="B63" s="188"/>
      <c r="C63" s="189"/>
      <c r="D63" s="116"/>
      <c r="E63" s="116"/>
      <c r="F63" s="117"/>
      <c r="H63" s="118"/>
      <c r="I63" s="118"/>
      <c r="J63" s="117"/>
      <c r="K63" s="118"/>
    </row>
    <row r="64" spans="2:11" x14ac:dyDescent="0.25">
      <c r="B64" s="188"/>
      <c r="C64" s="189"/>
      <c r="D64" s="116"/>
      <c r="E64" s="116"/>
      <c r="F64" s="117"/>
      <c r="H64" s="118"/>
      <c r="I64" s="118"/>
      <c r="J64" s="117"/>
      <c r="K64" s="118"/>
    </row>
    <row r="65" spans="2:11" x14ac:dyDescent="0.25">
      <c r="B65" s="188"/>
      <c r="C65" s="189"/>
      <c r="D65" s="116"/>
      <c r="E65" s="116"/>
      <c r="F65" s="117"/>
      <c r="H65" s="118"/>
      <c r="I65" s="118"/>
      <c r="J65" s="117"/>
      <c r="K65" s="118"/>
    </row>
    <row r="66" spans="2:11" x14ac:dyDescent="0.25">
      <c r="B66" s="188"/>
      <c r="C66" s="189"/>
      <c r="D66" s="116"/>
      <c r="E66" s="116"/>
      <c r="F66" s="117"/>
      <c r="H66" s="118"/>
      <c r="I66" s="118"/>
      <c r="J66" s="117"/>
      <c r="K66" s="118"/>
    </row>
    <row r="67" spans="2:11" x14ac:dyDescent="0.25">
      <c r="B67" s="188"/>
      <c r="C67" s="189"/>
      <c r="D67" s="116"/>
      <c r="E67" s="116"/>
      <c r="F67" s="117"/>
      <c r="H67" s="118"/>
      <c r="I67" s="118"/>
      <c r="J67" s="117"/>
      <c r="K67" s="118"/>
    </row>
    <row r="68" spans="2:11" x14ac:dyDescent="0.25">
      <c r="B68" s="188"/>
      <c r="C68" s="189"/>
      <c r="D68" s="116"/>
      <c r="E68" s="116"/>
      <c r="F68" s="117"/>
      <c r="H68" s="118"/>
      <c r="I68" s="118"/>
      <c r="J68" s="117"/>
      <c r="K68" s="118"/>
    </row>
    <row r="69" spans="2:11" x14ac:dyDescent="0.25">
      <c r="B69" s="188"/>
      <c r="C69" s="189"/>
      <c r="D69" s="116"/>
      <c r="E69" s="116"/>
      <c r="F69" s="117"/>
      <c r="H69" s="118"/>
      <c r="I69" s="118"/>
      <c r="J69" s="117"/>
      <c r="K69" s="118"/>
    </row>
    <row r="70" spans="2:11" x14ac:dyDescent="0.25">
      <c r="B70" s="188"/>
      <c r="C70" s="189"/>
      <c r="D70" s="116"/>
      <c r="E70" s="116"/>
      <c r="F70" s="117"/>
      <c r="H70" s="118"/>
      <c r="I70" s="118"/>
      <c r="J70" s="117"/>
      <c r="K70" s="118"/>
    </row>
    <row r="71" spans="2:11" x14ac:dyDescent="0.25">
      <c r="B71" s="188"/>
      <c r="C71" s="189"/>
      <c r="D71" s="116"/>
      <c r="E71" s="116"/>
      <c r="F71" s="117"/>
      <c r="H71" s="118"/>
      <c r="I71" s="118"/>
      <c r="J71" s="117"/>
      <c r="K71" s="118"/>
    </row>
    <row r="72" spans="2:11" x14ac:dyDescent="0.25">
      <c r="B72" s="188"/>
      <c r="D72" s="105"/>
      <c r="E72" s="119"/>
      <c r="F72" s="106"/>
      <c r="G72" s="119"/>
      <c r="H72" s="120"/>
      <c r="I72" s="118"/>
      <c r="J72" s="118"/>
      <c r="K72" s="121"/>
    </row>
    <row r="73" spans="2:11" x14ac:dyDescent="0.25">
      <c r="B73" s="188"/>
      <c r="C73" s="190"/>
      <c r="D73" s="190"/>
      <c r="E73" s="190"/>
      <c r="F73" s="106"/>
      <c r="G73" s="8"/>
      <c r="H73" s="120"/>
      <c r="I73" s="118"/>
    </row>
    <row r="74" spans="2:11" x14ac:dyDescent="0.25">
      <c r="B74" s="188"/>
      <c r="C74" s="189"/>
      <c r="D74" s="116"/>
      <c r="E74" s="116"/>
      <c r="F74" s="117"/>
      <c r="H74" s="118"/>
      <c r="I74" s="118"/>
      <c r="J74" s="117"/>
      <c r="K74" s="118"/>
    </row>
    <row r="75" spans="2:11" x14ac:dyDescent="0.25">
      <c r="B75" s="188"/>
      <c r="C75" s="189"/>
      <c r="D75" s="116"/>
      <c r="E75" s="116"/>
      <c r="F75" s="117"/>
      <c r="H75" s="118"/>
      <c r="I75" s="118"/>
      <c r="J75" s="117"/>
      <c r="K75" s="118"/>
    </row>
    <row r="76" spans="2:11" x14ac:dyDescent="0.25">
      <c r="B76" s="188"/>
      <c r="C76" s="189"/>
      <c r="D76" s="116"/>
      <c r="E76" s="116"/>
      <c r="F76" s="117"/>
      <c r="H76" s="118"/>
      <c r="I76" s="118"/>
      <c r="J76" s="117"/>
      <c r="K76" s="118"/>
    </row>
    <row r="77" spans="2:11" x14ac:dyDescent="0.25">
      <c r="B77" s="188"/>
      <c r="C77" s="189"/>
      <c r="D77" s="116"/>
      <c r="E77" s="116"/>
      <c r="F77" s="117"/>
      <c r="H77" s="118"/>
      <c r="I77" s="118"/>
      <c r="J77" s="117"/>
      <c r="K77" s="118"/>
    </row>
    <row r="78" spans="2:11" x14ac:dyDescent="0.25">
      <c r="B78" s="188"/>
      <c r="C78" s="189"/>
      <c r="D78" s="116"/>
      <c r="E78" s="116"/>
      <c r="F78" s="117"/>
      <c r="H78" s="118"/>
      <c r="I78" s="118"/>
      <c r="J78" s="117"/>
      <c r="K78" s="118"/>
    </row>
    <row r="79" spans="2:11" x14ac:dyDescent="0.25">
      <c r="B79" s="188"/>
      <c r="C79" s="189"/>
      <c r="D79" s="116"/>
      <c r="E79" s="116"/>
      <c r="F79" s="117"/>
      <c r="H79" s="118"/>
      <c r="I79" s="118"/>
      <c r="J79" s="117"/>
      <c r="K79" s="118"/>
    </row>
    <row r="80" spans="2:11" x14ac:dyDescent="0.25">
      <c r="B80" s="188"/>
      <c r="C80" s="189"/>
      <c r="D80" s="116"/>
      <c r="E80" s="116"/>
      <c r="F80" s="117"/>
      <c r="H80" s="118"/>
      <c r="I80" s="118"/>
      <c r="J80" s="117"/>
      <c r="K80" s="118"/>
    </row>
    <row r="81" spans="2:11" x14ac:dyDescent="0.25">
      <c r="B81" s="188"/>
      <c r="C81" s="189"/>
      <c r="D81" s="116"/>
      <c r="E81" s="116"/>
      <c r="F81" s="117"/>
      <c r="H81" s="118"/>
      <c r="I81" s="118"/>
      <c r="J81" s="117"/>
      <c r="K81" s="118"/>
    </row>
    <row r="82" spans="2:11" x14ac:dyDescent="0.25">
      <c r="B82" s="188"/>
      <c r="C82" s="189"/>
      <c r="D82" s="116"/>
      <c r="E82" s="116"/>
      <c r="F82" s="117"/>
      <c r="H82" s="118"/>
      <c r="I82" s="118"/>
      <c r="J82" s="117"/>
      <c r="K82" s="118"/>
    </row>
    <row r="83" spans="2:11" x14ac:dyDescent="0.25">
      <c r="B83" s="188"/>
      <c r="C83" s="189"/>
      <c r="D83" s="116"/>
      <c r="E83" s="116"/>
      <c r="F83" s="117"/>
      <c r="H83" s="118"/>
      <c r="I83" s="118"/>
      <c r="J83" s="117"/>
      <c r="K83" s="118"/>
    </row>
    <row r="84" spans="2:11" x14ac:dyDescent="0.25">
      <c r="B84" s="188"/>
      <c r="D84" s="105"/>
      <c r="E84" s="119"/>
      <c r="F84" s="106"/>
      <c r="G84" s="119"/>
      <c r="H84" s="120"/>
      <c r="I84" s="118"/>
      <c r="J84" s="118"/>
      <c r="K84" s="121"/>
    </row>
    <row r="85" spans="2:11" x14ac:dyDescent="0.25">
      <c r="B85" s="188"/>
      <c r="C85" s="190"/>
      <c r="D85" s="190"/>
      <c r="E85" s="190"/>
      <c r="F85" s="106"/>
      <c r="G85" s="8"/>
      <c r="H85" s="120"/>
      <c r="I85" s="118"/>
    </row>
    <row r="86" spans="2:11" x14ac:dyDescent="0.25">
      <c r="B86" s="188"/>
      <c r="C86" s="189"/>
      <c r="D86" s="116"/>
      <c r="E86" s="116"/>
      <c r="F86" s="117"/>
      <c r="H86" s="118"/>
      <c r="I86" s="118"/>
      <c r="J86" s="117"/>
      <c r="K86" s="118"/>
    </row>
    <row r="87" spans="2:11" x14ac:dyDescent="0.25">
      <c r="B87" s="188"/>
      <c r="C87" s="189"/>
      <c r="D87" s="116"/>
      <c r="E87" s="116"/>
      <c r="F87" s="117"/>
      <c r="H87" s="118"/>
      <c r="I87" s="118"/>
      <c r="J87" s="117"/>
      <c r="K87" s="118"/>
    </row>
    <row r="88" spans="2:11" x14ac:dyDescent="0.25">
      <c r="B88" s="188"/>
      <c r="C88" s="189"/>
      <c r="D88" s="116"/>
      <c r="E88" s="116"/>
      <c r="F88" s="117"/>
      <c r="H88" s="118"/>
      <c r="I88" s="118"/>
      <c r="J88" s="117"/>
      <c r="K88" s="118"/>
    </row>
    <row r="89" spans="2:11" x14ac:dyDescent="0.25">
      <c r="B89" s="188"/>
      <c r="C89" s="189"/>
      <c r="D89" s="116"/>
      <c r="E89" s="116"/>
      <c r="F89" s="117"/>
      <c r="H89" s="118"/>
      <c r="I89" s="118"/>
      <c r="J89" s="117"/>
      <c r="K89" s="118"/>
    </row>
    <row r="90" spans="2:11" x14ac:dyDescent="0.25">
      <c r="B90" s="188"/>
      <c r="C90" s="189"/>
      <c r="D90" s="116"/>
      <c r="E90" s="116"/>
      <c r="F90" s="117"/>
      <c r="H90" s="118"/>
      <c r="I90" s="118"/>
      <c r="J90" s="117"/>
      <c r="K90" s="118"/>
    </row>
    <row r="91" spans="2:11" x14ac:dyDescent="0.25">
      <c r="B91" s="188"/>
      <c r="C91" s="189"/>
      <c r="D91" s="116"/>
      <c r="E91" s="116"/>
      <c r="F91" s="117"/>
      <c r="H91" s="118"/>
      <c r="I91" s="118"/>
      <c r="J91" s="117"/>
      <c r="K91" s="118"/>
    </row>
    <row r="92" spans="2:11" x14ac:dyDescent="0.25">
      <c r="B92" s="188"/>
      <c r="C92" s="189"/>
      <c r="D92" s="116"/>
      <c r="E92" s="116"/>
      <c r="F92" s="117"/>
      <c r="H92" s="118"/>
      <c r="I92" s="118"/>
      <c r="J92" s="117"/>
      <c r="K92" s="118"/>
    </row>
    <row r="93" spans="2:11" x14ac:dyDescent="0.25">
      <c r="B93" s="188"/>
      <c r="C93" s="189"/>
      <c r="D93" s="116"/>
      <c r="E93" s="116"/>
      <c r="F93" s="117"/>
      <c r="H93" s="118"/>
      <c r="I93" s="118"/>
      <c r="J93" s="117"/>
      <c r="K93" s="118"/>
    </row>
    <row r="94" spans="2:11" x14ac:dyDescent="0.25">
      <c r="B94" s="188"/>
      <c r="C94" s="189"/>
      <c r="D94" s="116"/>
      <c r="E94" s="116"/>
      <c r="F94" s="117"/>
      <c r="H94" s="118"/>
      <c r="I94" s="118"/>
      <c r="J94" s="117"/>
      <c r="K94" s="118"/>
    </row>
    <row r="95" spans="2:11" x14ac:dyDescent="0.25">
      <c r="B95" s="188"/>
      <c r="C95" s="189"/>
      <c r="D95" s="116"/>
      <c r="E95" s="116"/>
      <c r="F95" s="117"/>
      <c r="H95" s="118"/>
      <c r="I95" s="118"/>
      <c r="J95" s="117"/>
      <c r="K95" s="118"/>
    </row>
    <row r="96" spans="2:11" x14ac:dyDescent="0.25">
      <c r="B96" s="188"/>
      <c r="D96" s="105"/>
      <c r="E96" s="119"/>
      <c r="F96" s="106"/>
      <c r="G96" s="119"/>
      <c r="H96" s="120"/>
      <c r="I96" s="118"/>
      <c r="J96" s="118"/>
      <c r="K96" s="121"/>
    </row>
    <row r="97" spans="2:11" x14ac:dyDescent="0.25">
      <c r="B97" s="188"/>
      <c r="C97" s="190"/>
      <c r="D97" s="190"/>
      <c r="E97" s="190"/>
      <c r="F97" s="106"/>
      <c r="G97" s="8"/>
      <c r="H97" s="120"/>
    </row>
    <row r="98" spans="2:11" x14ac:dyDescent="0.25">
      <c r="B98" s="107"/>
      <c r="I98" s="183"/>
      <c r="J98" s="183"/>
    </row>
    <row r="99" spans="2:11" ht="18.75" x14ac:dyDescent="0.3">
      <c r="H99" s="125"/>
      <c r="I99" s="184"/>
      <c r="J99" s="184"/>
    </row>
    <row r="101" spans="2:11" ht="24" customHeight="1" x14ac:dyDescent="0.25">
      <c r="B101" s="191"/>
      <c r="C101" s="191"/>
    </row>
    <row r="102" spans="2:11" x14ac:dyDescent="0.25">
      <c r="E102" s="114"/>
      <c r="I102" s="187"/>
      <c r="J102" s="187"/>
      <c r="K102" s="187"/>
    </row>
    <row r="103" spans="2:11" ht="21.6" customHeight="1" x14ac:dyDescent="0.25">
      <c r="B103" s="188"/>
      <c r="C103" s="189"/>
      <c r="D103" s="116"/>
      <c r="E103" s="116"/>
      <c r="F103" s="117"/>
      <c r="H103" s="118"/>
      <c r="I103" s="118"/>
      <c r="J103" s="117"/>
      <c r="K103" s="118"/>
    </row>
    <row r="104" spans="2:11" ht="21.6" customHeight="1" x14ac:dyDescent="0.25">
      <c r="B104" s="188"/>
      <c r="C104" s="189"/>
      <c r="D104" s="116"/>
      <c r="E104" s="116"/>
      <c r="F104" s="117"/>
      <c r="H104" s="118"/>
      <c r="I104" s="118"/>
      <c r="J104" s="117"/>
      <c r="K104" s="118"/>
    </row>
    <row r="105" spans="2:11" ht="19.350000000000001" customHeight="1" x14ac:dyDescent="0.25">
      <c r="B105" s="188"/>
      <c r="C105" s="189"/>
      <c r="D105" s="116"/>
      <c r="E105" s="116"/>
      <c r="F105" s="117"/>
      <c r="H105" s="118"/>
      <c r="I105" s="118"/>
      <c r="J105" s="117"/>
      <c r="K105" s="118"/>
    </row>
    <row r="106" spans="2:11" ht="19.350000000000001" customHeight="1" x14ac:dyDescent="0.25">
      <c r="B106" s="188"/>
      <c r="C106" s="189"/>
      <c r="D106" s="116"/>
      <c r="E106" s="116"/>
      <c r="F106" s="117"/>
      <c r="H106" s="118"/>
      <c r="I106" s="118"/>
      <c r="J106" s="117"/>
      <c r="K106" s="118"/>
    </row>
    <row r="107" spans="2:11" ht="19.350000000000001" customHeight="1" x14ac:dyDescent="0.25">
      <c r="B107" s="188"/>
      <c r="C107" s="189"/>
      <c r="D107" s="116"/>
      <c r="E107" s="116"/>
      <c r="F107" s="117"/>
      <c r="H107" s="118"/>
      <c r="I107" s="118"/>
      <c r="J107" s="117"/>
      <c r="K107" s="118"/>
    </row>
    <row r="108" spans="2:11" ht="19.350000000000001" customHeight="1" x14ac:dyDescent="0.25">
      <c r="B108" s="188"/>
      <c r="C108" s="189"/>
      <c r="D108" s="116"/>
      <c r="E108" s="116"/>
      <c r="F108" s="117"/>
      <c r="H108" s="118"/>
      <c r="I108" s="118"/>
      <c r="J108" s="117"/>
      <c r="K108" s="118"/>
    </row>
    <row r="109" spans="2:11" x14ac:dyDescent="0.25">
      <c r="B109" s="188"/>
      <c r="C109" s="189"/>
      <c r="D109" s="116"/>
      <c r="E109" s="116"/>
      <c r="F109" s="117"/>
      <c r="H109" s="118"/>
      <c r="I109" s="118"/>
      <c r="J109" s="117"/>
      <c r="K109" s="118"/>
    </row>
    <row r="110" spans="2:11" x14ac:dyDescent="0.25">
      <c r="B110" s="188"/>
      <c r="C110" s="189"/>
      <c r="D110" s="116"/>
      <c r="E110" s="116"/>
      <c r="F110" s="117"/>
      <c r="H110" s="118"/>
      <c r="I110" s="118"/>
      <c r="J110" s="117"/>
      <c r="K110" s="118"/>
    </row>
    <row r="111" spans="2:11" x14ac:dyDescent="0.25">
      <c r="B111" s="188"/>
      <c r="C111" s="189"/>
      <c r="D111" s="116"/>
      <c r="E111" s="116"/>
      <c r="F111" s="117"/>
      <c r="H111" s="118"/>
      <c r="I111" s="118"/>
      <c r="J111" s="117"/>
      <c r="K111" s="118"/>
    </row>
    <row r="112" spans="2:11" x14ac:dyDescent="0.25">
      <c r="B112" s="188"/>
      <c r="C112" s="189"/>
      <c r="D112" s="116"/>
      <c r="E112" s="116"/>
      <c r="F112" s="117"/>
      <c r="H112" s="118"/>
      <c r="I112" s="118"/>
      <c r="J112" s="117"/>
      <c r="K112" s="118"/>
    </row>
    <row r="113" spans="2:11" x14ac:dyDescent="0.25">
      <c r="B113" s="188"/>
      <c r="D113" s="105"/>
      <c r="E113" s="119"/>
      <c r="F113" s="106"/>
      <c r="G113" s="119"/>
      <c r="H113" s="120"/>
      <c r="I113" s="118"/>
      <c r="J113" s="118"/>
      <c r="K113" s="121"/>
    </row>
    <row r="114" spans="2:11" x14ac:dyDescent="0.25">
      <c r="B114" s="188"/>
      <c r="C114" s="190"/>
      <c r="D114" s="190"/>
      <c r="E114" s="190"/>
      <c r="F114" s="106"/>
      <c r="G114" s="8"/>
      <c r="H114" s="120"/>
      <c r="I114" s="118"/>
    </row>
    <row r="115" spans="2:11" x14ac:dyDescent="0.25">
      <c r="B115" s="188"/>
      <c r="C115" s="189"/>
      <c r="D115" s="116"/>
      <c r="E115" s="116"/>
      <c r="F115" s="117"/>
      <c r="H115" s="118"/>
      <c r="I115" s="118"/>
      <c r="J115" s="117"/>
      <c r="K115" s="118"/>
    </row>
    <row r="116" spans="2:11" x14ac:dyDescent="0.25">
      <c r="B116" s="188"/>
      <c r="C116" s="189"/>
      <c r="D116" s="116"/>
      <c r="E116" s="116"/>
      <c r="F116" s="117"/>
      <c r="H116" s="118"/>
      <c r="I116" s="118"/>
      <c r="J116" s="117"/>
      <c r="K116" s="118"/>
    </row>
    <row r="117" spans="2:11" x14ac:dyDescent="0.25">
      <c r="B117" s="188"/>
      <c r="C117" s="189"/>
      <c r="D117" s="116"/>
      <c r="E117" s="116"/>
      <c r="F117" s="117"/>
      <c r="H117" s="118"/>
      <c r="I117" s="118"/>
      <c r="J117" s="117"/>
      <c r="K117" s="118"/>
    </row>
    <row r="118" spans="2:11" x14ac:dyDescent="0.25">
      <c r="B118" s="188"/>
      <c r="C118" s="189"/>
      <c r="D118" s="116"/>
      <c r="E118" s="116"/>
      <c r="F118" s="117"/>
      <c r="H118" s="118"/>
      <c r="I118" s="118"/>
      <c r="J118" s="117"/>
      <c r="K118" s="118"/>
    </row>
    <row r="119" spans="2:11" x14ac:dyDescent="0.25">
      <c r="B119" s="188"/>
      <c r="C119" s="189"/>
      <c r="D119" s="116"/>
      <c r="E119" s="116"/>
      <c r="F119" s="117"/>
      <c r="H119" s="118"/>
      <c r="I119" s="118"/>
      <c r="J119" s="117"/>
      <c r="K119" s="118"/>
    </row>
    <row r="120" spans="2:11" x14ac:dyDescent="0.25">
      <c r="B120" s="188"/>
      <c r="C120" s="189"/>
      <c r="D120" s="116"/>
      <c r="E120" s="116"/>
      <c r="F120" s="117"/>
      <c r="H120" s="118"/>
      <c r="I120" s="118"/>
      <c r="J120" s="117"/>
      <c r="K120" s="118"/>
    </row>
    <row r="121" spans="2:11" x14ac:dyDescent="0.25">
      <c r="B121" s="188"/>
      <c r="C121" s="189"/>
      <c r="D121" s="116"/>
      <c r="E121" s="116"/>
      <c r="F121" s="117"/>
      <c r="H121" s="118"/>
      <c r="I121" s="118"/>
      <c r="J121" s="117"/>
      <c r="K121" s="118"/>
    </row>
    <row r="122" spans="2:11" x14ac:dyDescent="0.25">
      <c r="B122" s="188"/>
      <c r="C122" s="189"/>
      <c r="D122" s="116"/>
      <c r="E122" s="116"/>
      <c r="F122" s="117"/>
      <c r="H122" s="118"/>
      <c r="I122" s="118"/>
      <c r="J122" s="117"/>
      <c r="K122" s="118"/>
    </row>
    <row r="123" spans="2:11" x14ac:dyDescent="0.25">
      <c r="B123" s="188"/>
      <c r="C123" s="189"/>
      <c r="D123" s="116"/>
      <c r="E123" s="116"/>
      <c r="F123" s="117"/>
      <c r="H123" s="118"/>
      <c r="I123" s="118"/>
      <c r="J123" s="117"/>
      <c r="K123" s="118"/>
    </row>
    <row r="124" spans="2:11" ht="15.75" customHeight="1" x14ac:dyDescent="0.25">
      <c r="B124" s="188"/>
      <c r="C124" s="189"/>
      <c r="D124" s="116"/>
      <c r="E124" s="116"/>
      <c r="F124" s="117"/>
      <c r="H124" s="118"/>
      <c r="I124" s="118"/>
      <c r="J124" s="117"/>
      <c r="K124" s="118"/>
    </row>
    <row r="125" spans="2:11" ht="13.5" customHeight="1" x14ac:dyDescent="0.25">
      <c r="B125" s="188"/>
      <c r="D125" s="105"/>
      <c r="E125" s="119"/>
      <c r="F125" s="106"/>
      <c r="G125" s="119"/>
      <c r="H125" s="120"/>
      <c r="I125" s="118"/>
      <c r="J125" s="118"/>
      <c r="K125" s="121"/>
    </row>
    <row r="126" spans="2:11" ht="16.350000000000001" customHeight="1" x14ac:dyDescent="0.25">
      <c r="B126" s="188"/>
      <c r="C126" s="190"/>
      <c r="D126" s="190"/>
      <c r="E126" s="190"/>
      <c r="F126" s="106"/>
      <c r="G126" s="8"/>
      <c r="H126" s="120"/>
      <c r="I126" s="118"/>
    </row>
    <row r="127" spans="2:11" ht="17.100000000000001" customHeight="1" x14ac:dyDescent="0.25">
      <c r="B127" s="192"/>
      <c r="C127" s="189"/>
      <c r="D127" s="116"/>
      <c r="E127" s="116"/>
      <c r="F127" s="117"/>
      <c r="G127" s="126"/>
      <c r="H127" s="118"/>
      <c r="I127" s="118"/>
      <c r="J127" s="117"/>
      <c r="K127" s="118"/>
    </row>
    <row r="128" spans="2:11" ht="17.100000000000001" customHeight="1" x14ac:dyDescent="0.25">
      <c r="B128" s="192"/>
      <c r="C128" s="189"/>
      <c r="D128" s="116"/>
      <c r="E128" s="116"/>
      <c r="F128" s="117"/>
      <c r="G128" s="126"/>
      <c r="H128" s="118"/>
      <c r="I128" s="118"/>
      <c r="J128" s="117"/>
      <c r="K128" s="118"/>
    </row>
    <row r="129" spans="2:11" ht="17.100000000000001" customHeight="1" x14ac:dyDescent="0.25">
      <c r="B129" s="192"/>
      <c r="C129" s="189"/>
      <c r="D129" s="116"/>
      <c r="E129" s="116"/>
      <c r="F129" s="117"/>
      <c r="G129" s="126"/>
      <c r="H129" s="118"/>
      <c r="I129" s="118"/>
      <c r="J129" s="117"/>
      <c r="K129" s="118"/>
    </row>
    <row r="130" spans="2:11" ht="14.45" customHeight="1" x14ac:dyDescent="0.25">
      <c r="B130" s="192"/>
      <c r="C130" s="189"/>
      <c r="D130" s="116"/>
      <c r="E130" s="116"/>
      <c r="F130" s="117"/>
      <c r="G130" s="126"/>
      <c r="H130" s="118"/>
      <c r="I130" s="118"/>
      <c r="J130" s="117"/>
      <c r="K130" s="118"/>
    </row>
    <row r="131" spans="2:11" ht="14.45" customHeight="1" x14ac:dyDescent="0.25">
      <c r="B131" s="192"/>
      <c r="C131" s="189"/>
      <c r="D131" s="116"/>
      <c r="E131" s="116"/>
      <c r="F131" s="117"/>
      <c r="G131" s="126"/>
      <c r="H131" s="118"/>
      <c r="I131" s="118"/>
      <c r="J131" s="117"/>
      <c r="K131" s="118"/>
    </row>
    <row r="132" spans="2:11" ht="14.45" customHeight="1" x14ac:dyDescent="0.25">
      <c r="B132" s="192"/>
      <c r="C132" s="189"/>
      <c r="D132" s="116"/>
      <c r="E132" s="116"/>
      <c r="F132" s="117"/>
      <c r="G132" s="126"/>
      <c r="H132" s="118"/>
      <c r="I132" s="118"/>
      <c r="J132" s="117"/>
      <c r="K132" s="118"/>
    </row>
    <row r="133" spans="2:11" x14ac:dyDescent="0.25">
      <c r="B133" s="192"/>
      <c r="C133" s="189"/>
      <c r="D133" s="116"/>
      <c r="E133" s="116"/>
      <c r="F133" s="117"/>
      <c r="G133" s="126"/>
      <c r="H133" s="118"/>
      <c r="I133" s="118"/>
      <c r="J133" s="117"/>
      <c r="K133" s="118"/>
    </row>
    <row r="134" spans="2:11" x14ac:dyDescent="0.25">
      <c r="B134" s="192"/>
      <c r="C134" s="189"/>
      <c r="D134" s="116"/>
      <c r="E134" s="116"/>
      <c r="F134" s="117"/>
      <c r="G134" s="126"/>
      <c r="H134" s="118"/>
      <c r="I134" s="118"/>
      <c r="J134" s="117"/>
      <c r="K134" s="118"/>
    </row>
    <row r="135" spans="2:11" ht="12.6" customHeight="1" x14ac:dyDescent="0.25">
      <c r="B135" s="192"/>
      <c r="C135" s="189"/>
      <c r="D135" s="116"/>
      <c r="E135" s="116"/>
      <c r="F135" s="117"/>
      <c r="G135" s="126"/>
      <c r="H135" s="118"/>
      <c r="I135" s="118"/>
      <c r="J135" s="117"/>
      <c r="K135" s="118"/>
    </row>
    <row r="136" spans="2:11" x14ac:dyDescent="0.25">
      <c r="B136" s="192"/>
      <c r="C136" s="189"/>
      <c r="D136" s="116"/>
      <c r="E136" s="116"/>
      <c r="F136" s="117"/>
      <c r="G136" s="126"/>
      <c r="H136" s="118"/>
      <c r="I136" s="118"/>
      <c r="J136" s="117"/>
      <c r="K136" s="118"/>
    </row>
    <row r="137" spans="2:11" ht="17.100000000000001" customHeight="1" x14ac:dyDescent="0.25">
      <c r="B137" s="192"/>
      <c r="D137" s="105"/>
      <c r="E137" s="119"/>
      <c r="F137" s="106"/>
      <c r="G137" s="119"/>
      <c r="H137" s="120"/>
      <c r="I137" s="118"/>
      <c r="J137" s="118"/>
      <c r="K137" s="121"/>
    </row>
    <row r="138" spans="2:11" x14ac:dyDescent="0.25">
      <c r="B138" s="192"/>
      <c r="C138" s="190"/>
      <c r="D138" s="190"/>
      <c r="E138" s="190"/>
      <c r="F138" s="106"/>
      <c r="G138" s="8"/>
      <c r="H138" s="120"/>
      <c r="I138" s="118"/>
    </row>
    <row r="139" spans="2:11" x14ac:dyDescent="0.25">
      <c r="B139" s="192"/>
      <c r="C139" s="189"/>
      <c r="D139" s="116"/>
      <c r="E139" s="116"/>
      <c r="F139" s="117"/>
      <c r="H139" s="118"/>
      <c r="I139" s="118"/>
      <c r="J139" s="117"/>
      <c r="K139" s="118"/>
    </row>
    <row r="140" spans="2:11" x14ac:dyDescent="0.25">
      <c r="B140" s="192"/>
      <c r="C140" s="189"/>
      <c r="D140" s="116"/>
      <c r="E140" s="116"/>
      <c r="F140" s="117"/>
      <c r="H140" s="118"/>
      <c r="I140" s="118"/>
      <c r="J140" s="117"/>
      <c r="K140" s="118"/>
    </row>
    <row r="141" spans="2:11" x14ac:dyDescent="0.25">
      <c r="B141" s="192"/>
      <c r="C141" s="189"/>
      <c r="D141" s="116"/>
      <c r="E141" s="116"/>
      <c r="F141" s="117"/>
      <c r="H141" s="118"/>
      <c r="I141" s="118"/>
      <c r="J141" s="117"/>
      <c r="K141" s="118"/>
    </row>
    <row r="142" spans="2:11" x14ac:dyDescent="0.25">
      <c r="B142" s="192"/>
      <c r="C142" s="189"/>
      <c r="D142" s="116"/>
      <c r="E142" s="116"/>
      <c r="F142" s="117"/>
      <c r="H142" s="118"/>
      <c r="I142" s="118"/>
      <c r="J142" s="117"/>
      <c r="K142" s="118"/>
    </row>
    <row r="143" spans="2:11" x14ac:dyDescent="0.25">
      <c r="B143" s="192"/>
      <c r="C143" s="189"/>
      <c r="D143" s="116"/>
      <c r="E143" s="116"/>
      <c r="F143" s="117"/>
      <c r="H143" s="118"/>
      <c r="I143" s="118"/>
      <c r="J143" s="117"/>
      <c r="K143" s="118"/>
    </row>
    <row r="144" spans="2:11" x14ac:dyDescent="0.25">
      <c r="B144" s="192"/>
      <c r="C144" s="189"/>
      <c r="D144" s="116"/>
      <c r="E144" s="116"/>
      <c r="F144" s="117"/>
      <c r="H144" s="118"/>
      <c r="I144" s="118"/>
      <c r="J144" s="117"/>
      <c r="K144" s="118"/>
    </row>
    <row r="145" spans="2:11" x14ac:dyDescent="0.25">
      <c r="B145" s="192"/>
      <c r="C145" s="189"/>
      <c r="D145" s="116"/>
      <c r="E145" s="116"/>
      <c r="F145" s="117"/>
      <c r="H145" s="118"/>
      <c r="I145" s="118"/>
      <c r="J145" s="117"/>
      <c r="K145" s="118"/>
    </row>
    <row r="146" spans="2:11" x14ac:dyDescent="0.25">
      <c r="B146" s="192"/>
      <c r="C146" s="189"/>
      <c r="D146" s="116"/>
      <c r="E146" s="116"/>
      <c r="F146" s="117"/>
      <c r="H146" s="118"/>
      <c r="I146" s="118"/>
      <c r="J146" s="117"/>
      <c r="K146" s="118"/>
    </row>
    <row r="147" spans="2:11" x14ac:dyDescent="0.25">
      <c r="B147" s="192"/>
      <c r="C147" s="189"/>
      <c r="D147" s="116"/>
      <c r="E147" s="116"/>
      <c r="F147" s="117"/>
      <c r="H147" s="118"/>
      <c r="I147" s="118"/>
      <c r="J147" s="117"/>
      <c r="K147" s="118"/>
    </row>
    <row r="148" spans="2:11" x14ac:dyDescent="0.25">
      <c r="B148" s="192"/>
      <c r="C148" s="189"/>
      <c r="D148" s="116"/>
      <c r="E148" s="116"/>
      <c r="F148" s="117"/>
      <c r="H148" s="118"/>
      <c r="I148" s="118"/>
      <c r="J148" s="117"/>
      <c r="K148" s="118"/>
    </row>
    <row r="149" spans="2:11" x14ac:dyDescent="0.25">
      <c r="B149" s="192"/>
      <c r="D149" s="105"/>
      <c r="E149" s="119"/>
      <c r="F149" s="106"/>
      <c r="G149" s="119"/>
      <c r="H149" s="120"/>
      <c r="I149" s="118"/>
      <c r="J149" s="118"/>
      <c r="K149" s="121"/>
    </row>
    <row r="150" spans="2:11" x14ac:dyDescent="0.25">
      <c r="B150" s="192"/>
      <c r="C150" s="190"/>
      <c r="D150" s="190"/>
      <c r="E150" s="190"/>
      <c r="F150" s="106"/>
      <c r="G150" s="8"/>
      <c r="H150" s="120"/>
    </row>
    <row r="151" spans="2:11" x14ac:dyDescent="0.25">
      <c r="B151" s="107"/>
      <c r="I151" s="183"/>
      <c r="J151" s="183"/>
    </row>
    <row r="152" spans="2:11" ht="18.75" x14ac:dyDescent="0.3">
      <c r="H152" s="125"/>
      <c r="I152" s="184"/>
      <c r="J152" s="184"/>
    </row>
    <row r="155" spans="2:11" x14ac:dyDescent="0.25">
      <c r="I155" s="183"/>
      <c r="J155" s="183"/>
    </row>
    <row r="156" spans="2:11" ht="18.75" x14ac:dyDescent="0.3">
      <c r="B156" s="112"/>
      <c r="F156" s="127"/>
      <c r="G156" s="127"/>
      <c r="H156" s="112"/>
      <c r="I156" s="184"/>
      <c r="J156" s="184"/>
    </row>
    <row r="158" spans="2:11" x14ac:dyDescent="0.25">
      <c r="D158" s="122"/>
      <c r="E158" s="122"/>
      <c r="F158" s="122"/>
    </row>
    <row r="159" spans="2:11" ht="71.45" customHeight="1" x14ac:dyDescent="0.3">
      <c r="B159" s="195"/>
      <c r="C159" s="9"/>
      <c r="D159" s="128"/>
      <c r="E159" s="126"/>
      <c r="G159" s="6"/>
      <c r="H159" s="6"/>
    </row>
    <row r="160" spans="2:11" ht="18.75" x14ac:dyDescent="0.3">
      <c r="B160" s="196"/>
      <c r="C160" s="9"/>
      <c r="D160" s="128"/>
      <c r="E160" s="126"/>
      <c r="G160" s="6"/>
      <c r="H160" s="22"/>
    </row>
    <row r="161" spans="2:8" ht="18.75" x14ac:dyDescent="0.3">
      <c r="B161" s="129"/>
      <c r="C161" s="130"/>
      <c r="H161" s="21"/>
    </row>
    <row r="162" spans="2:8" ht="18.75" x14ac:dyDescent="0.3">
      <c r="B162" s="129"/>
      <c r="C162" s="130"/>
      <c r="G162" s="21"/>
      <c r="H162" s="21"/>
    </row>
    <row r="163" spans="2:8" x14ac:dyDescent="0.25">
      <c r="B163" s="131"/>
      <c r="C163" s="8"/>
      <c r="D163" s="132"/>
    </row>
    <row r="164" spans="2:8" x14ac:dyDescent="0.25">
      <c r="C164" s="8"/>
      <c r="D164" s="132"/>
    </row>
    <row r="165" spans="2:8" x14ac:dyDescent="0.25">
      <c r="C165" s="8"/>
      <c r="D165" s="132"/>
    </row>
    <row r="166" spans="2:8" x14ac:dyDescent="0.25">
      <c r="C166" s="8"/>
      <c r="D166" s="132"/>
      <c r="G166" s="183"/>
      <c r="H166" s="183"/>
    </row>
    <row r="167" spans="2:8" ht="18.600000000000001" customHeight="1" x14ac:dyDescent="0.3">
      <c r="C167" s="186"/>
      <c r="D167" s="186"/>
      <c r="E167" s="186"/>
      <c r="F167" s="128"/>
      <c r="G167" s="184"/>
      <c r="H167" s="184"/>
    </row>
    <row r="169" spans="2:8" x14ac:dyDescent="0.25">
      <c r="B169" s="185"/>
      <c r="C169" s="185"/>
      <c r="E169" s="133"/>
      <c r="F169" s="134"/>
    </row>
    <row r="170" spans="2:8" x14ac:dyDescent="0.25">
      <c r="B170" s="8"/>
      <c r="C170" s="132"/>
      <c r="F170" s="128"/>
    </row>
    <row r="171" spans="2:8" x14ac:dyDescent="0.25">
      <c r="B171" s="8"/>
      <c r="C171" s="132"/>
      <c r="F171" s="128"/>
    </row>
    <row r="172" spans="2:8" x14ac:dyDescent="0.25">
      <c r="B172" s="8"/>
      <c r="C172" s="132"/>
      <c r="F172" s="128"/>
    </row>
    <row r="173" spans="2:8" x14ac:dyDescent="0.25">
      <c r="B173" s="8"/>
      <c r="C173" s="132"/>
      <c r="F173" s="128"/>
    </row>
    <row r="174" spans="2:8" x14ac:dyDescent="0.25">
      <c r="B174" s="8"/>
      <c r="C174" s="132"/>
      <c r="F174" s="128"/>
    </row>
    <row r="175" spans="2:8" x14ac:dyDescent="0.25">
      <c r="B175" s="8"/>
      <c r="C175" s="132"/>
      <c r="G175" s="183"/>
      <c r="H175" s="183"/>
    </row>
    <row r="176" spans="2:8" ht="18.75" x14ac:dyDescent="0.3">
      <c r="E176" s="8"/>
      <c r="F176" s="8"/>
      <c r="G176" s="184"/>
      <c r="H176" s="184"/>
    </row>
    <row r="177" spans="2:9" ht="18.75" x14ac:dyDescent="0.3">
      <c r="E177" s="8"/>
      <c r="F177" s="8"/>
      <c r="G177" s="21"/>
      <c r="H177" s="21"/>
    </row>
    <row r="179" spans="2:9" x14ac:dyDescent="0.25">
      <c r="B179" s="131"/>
      <c r="C179" s="100"/>
      <c r="E179" s="14"/>
      <c r="F179" s="183"/>
      <c r="G179" s="183"/>
    </row>
    <row r="180" spans="2:9" ht="18.75" x14ac:dyDescent="0.3">
      <c r="B180" s="16"/>
      <c r="C180" s="135"/>
      <c r="E180" s="136"/>
      <c r="F180" s="184"/>
      <c r="G180" s="184"/>
    </row>
    <row r="181" spans="2:9" ht="18.75" x14ac:dyDescent="0.3">
      <c r="B181" s="16"/>
      <c r="C181" s="135"/>
      <c r="E181" s="10"/>
      <c r="F181" s="10"/>
      <c r="G181" s="21"/>
      <c r="H181" s="21"/>
      <c r="I181" s="21"/>
    </row>
    <row r="182" spans="2:9" ht="18.75" x14ac:dyDescent="0.3">
      <c r="B182" s="16"/>
      <c r="C182" s="135"/>
      <c r="E182" s="10"/>
      <c r="F182" s="10"/>
      <c r="G182" s="21"/>
      <c r="H182" s="21"/>
      <c r="I182" s="21"/>
    </row>
    <row r="183" spans="2:9" ht="18.75" x14ac:dyDescent="0.3">
      <c r="B183" s="16"/>
      <c r="C183" s="135"/>
      <c r="E183" s="10"/>
      <c r="F183" s="10"/>
      <c r="G183" s="21"/>
      <c r="H183" s="21"/>
      <c r="I183" s="21"/>
    </row>
    <row r="184" spans="2:9" ht="18.75" x14ac:dyDescent="0.3">
      <c r="B184" s="16"/>
      <c r="C184" s="14"/>
      <c r="D184" s="108"/>
      <c r="E184" s="10"/>
      <c r="F184" s="10"/>
      <c r="G184" s="21"/>
      <c r="H184" s="21"/>
      <c r="I184" s="21"/>
    </row>
    <row r="185" spans="2:9" ht="18.75" x14ac:dyDescent="0.3">
      <c r="B185" s="16"/>
      <c r="C185" s="135"/>
      <c r="D185" s="108"/>
      <c r="E185" s="10"/>
      <c r="F185" s="10"/>
      <c r="G185" s="21"/>
      <c r="H185" s="21"/>
      <c r="I185" s="21"/>
    </row>
    <row r="186" spans="2:9" ht="18.75" x14ac:dyDescent="0.3">
      <c r="B186" s="16"/>
      <c r="C186" s="137"/>
      <c r="D186" s="108"/>
      <c r="E186" s="10"/>
      <c r="F186" s="10"/>
      <c r="G186" s="21"/>
      <c r="H186" s="21"/>
      <c r="I186" s="21"/>
    </row>
    <row r="187" spans="2:9" ht="18.75" x14ac:dyDescent="0.3">
      <c r="B187" s="16"/>
      <c r="C187" s="137"/>
      <c r="D187" s="108"/>
      <c r="E187" s="10"/>
      <c r="F187" s="10"/>
      <c r="G187" s="21"/>
      <c r="H187" s="21"/>
      <c r="I187" s="21"/>
    </row>
    <row r="188" spans="2:9" ht="18.75" x14ac:dyDescent="0.3">
      <c r="B188" s="16"/>
      <c r="C188" s="137"/>
      <c r="D188" s="21"/>
      <c r="E188" s="21"/>
    </row>
    <row r="189" spans="2:9" ht="38.1" customHeight="1" x14ac:dyDescent="0.25"/>
    <row r="190" spans="2:9" x14ac:dyDescent="0.25">
      <c r="B190" s="112"/>
      <c r="C190" s="203"/>
    </row>
    <row r="191" spans="2:9" x14ac:dyDescent="0.25">
      <c r="B191" s="112"/>
      <c r="C191" s="203"/>
      <c r="D191" s="183"/>
      <c r="E191" s="183"/>
      <c r="F191" s="22"/>
      <c r="G191" s="183"/>
      <c r="H191" s="183"/>
    </row>
    <row r="192" spans="2:9" ht="44.45" customHeight="1" x14ac:dyDescent="0.3">
      <c r="B192" s="138"/>
      <c r="C192" s="16"/>
      <c r="D192" s="184"/>
      <c r="E192" s="184"/>
      <c r="F192" s="21"/>
      <c r="G192" s="184"/>
      <c r="H192" s="184"/>
    </row>
    <row r="193" spans="2:5" ht="30" customHeight="1" x14ac:dyDescent="0.3">
      <c r="B193" s="138"/>
      <c r="C193" s="16"/>
      <c r="D193" s="184"/>
      <c r="E193" s="184"/>
    </row>
    <row r="194" spans="2:5" ht="18.600000000000001" customHeight="1" x14ac:dyDescent="0.3">
      <c r="B194" s="114"/>
      <c r="D194" s="184"/>
      <c r="E194" s="184"/>
    </row>
    <row r="195" spans="2:5" ht="15" customHeight="1" x14ac:dyDescent="0.25">
      <c r="B195" s="112"/>
      <c r="C195" s="139"/>
      <c r="D195" s="183"/>
      <c r="E195" s="183"/>
    </row>
    <row r="196" spans="2:5" ht="18.600000000000001" customHeight="1" x14ac:dyDescent="0.3">
      <c r="B196" s="112"/>
      <c r="C196" s="128"/>
      <c r="D196" s="184"/>
      <c r="E196" s="184"/>
    </row>
  </sheetData>
  <mergeCells count="71">
    <mergeCell ref="D193:E193"/>
    <mergeCell ref="D196:E196"/>
    <mergeCell ref="F23:G23"/>
    <mergeCell ref="E36:F36"/>
    <mergeCell ref="C190:C191"/>
    <mergeCell ref="D191:E191"/>
    <mergeCell ref="D192:E192"/>
    <mergeCell ref="D194:E194"/>
    <mergeCell ref="D195:E195"/>
    <mergeCell ref="B43:C43"/>
    <mergeCell ref="E39:F39"/>
    <mergeCell ref="B40:C40"/>
    <mergeCell ref="E40:F40"/>
    <mergeCell ref="B41:C41"/>
    <mergeCell ref="B42:C42"/>
    <mergeCell ref="G166:H166"/>
    <mergeCell ref="B159:B160"/>
    <mergeCell ref="H37:I37"/>
    <mergeCell ref="H38:I38"/>
    <mergeCell ref="B2:H2"/>
    <mergeCell ref="E4:G4"/>
    <mergeCell ref="C6:F6"/>
    <mergeCell ref="H7:I7"/>
    <mergeCell ref="H8:I8"/>
    <mergeCell ref="I10:K10"/>
    <mergeCell ref="B11:B20"/>
    <mergeCell ref="B22:D22"/>
    <mergeCell ref="B24:B33"/>
    <mergeCell ref="B35:D35"/>
    <mergeCell ref="I98:J98"/>
    <mergeCell ref="B44:C44"/>
    <mergeCell ref="I46:J46"/>
    <mergeCell ref="F47:G47"/>
    <mergeCell ref="I47:J47"/>
    <mergeCell ref="I49:K49"/>
    <mergeCell ref="B50:B73"/>
    <mergeCell ref="C50:C59"/>
    <mergeCell ref="C61:E61"/>
    <mergeCell ref="C62:C71"/>
    <mergeCell ref="C73:E73"/>
    <mergeCell ref="B74:B97"/>
    <mergeCell ref="C74:C83"/>
    <mergeCell ref="C85:E85"/>
    <mergeCell ref="C86:C95"/>
    <mergeCell ref="C97:E97"/>
    <mergeCell ref="I151:J151"/>
    <mergeCell ref="I99:J99"/>
    <mergeCell ref="I102:K102"/>
    <mergeCell ref="B103:B126"/>
    <mergeCell ref="C103:C112"/>
    <mergeCell ref="C114:E114"/>
    <mergeCell ref="C115:C124"/>
    <mergeCell ref="C126:E126"/>
    <mergeCell ref="B101:C101"/>
    <mergeCell ref="B127:B150"/>
    <mergeCell ref="C127:C136"/>
    <mergeCell ref="C138:E138"/>
    <mergeCell ref="C139:C148"/>
    <mergeCell ref="C150:E150"/>
    <mergeCell ref="I152:J152"/>
    <mergeCell ref="I155:J155"/>
    <mergeCell ref="I156:J156"/>
    <mergeCell ref="C167:E167"/>
    <mergeCell ref="G167:H167"/>
    <mergeCell ref="G191:H191"/>
    <mergeCell ref="G192:H192"/>
    <mergeCell ref="G176:H176"/>
    <mergeCell ref="B169:C169"/>
    <mergeCell ref="G175:H175"/>
    <mergeCell ref="F179:G179"/>
    <mergeCell ref="F180:G180"/>
  </mergeCells>
  <conditionalFormatting sqref="M98">
    <cfRule type="containsText" dxfId="171" priority="110" operator="containsText" text="VALOR MAXIMO">
      <formula>NOT(ISERROR(SEARCH("VALOR MAXIMO",M98)))</formula>
    </cfRule>
  </conditionalFormatting>
  <conditionalFormatting sqref="I98:J99">
    <cfRule type="containsText" dxfId="170" priority="108" operator="containsText" text="&quot;VALOR MAXIMO&quot;">
      <formula>NOT(ISERROR(SEARCH("""VALOR MAXIMO""",I98)))</formula>
    </cfRule>
    <cfRule type="containsText" dxfId="169" priority="109" operator="containsText" text="VALOR MAXIMO">
      <formula>NOT(ISERROR(SEARCH("VALOR MAXIMO",I98)))</formula>
    </cfRule>
  </conditionalFormatting>
  <conditionalFormatting sqref="C11:D14">
    <cfRule type="containsText" dxfId="168" priority="107" operator="containsText" text="VALOR MAXIMO">
      <formula>NOT(ISERROR(SEARCH("VALOR MAXIMO",C11)))</formula>
    </cfRule>
  </conditionalFormatting>
  <conditionalFormatting sqref="I46:J46">
    <cfRule type="containsText" dxfId="167" priority="105" operator="containsText" text="VALOR MAXIMO">
      <formula>NOT(ISERROR(SEARCH("VALOR MAXIMO",I46)))</formula>
    </cfRule>
    <cfRule type="containsText" dxfId="166" priority="106" operator="containsText" text="&quot;VALOR MAXIMO&quot;">
      <formula>NOT(ISERROR(SEARCH("""VALOR MAXIMO""",I46)))</formula>
    </cfRule>
  </conditionalFormatting>
  <conditionalFormatting sqref="I151:J151">
    <cfRule type="containsText" dxfId="165" priority="103" operator="containsText" text="&quot;VALOR MAXIMO&quot;">
      <formula>NOT(ISERROR(SEARCH("""VALOR MAXIMO""",I151)))</formula>
    </cfRule>
    <cfRule type="containsText" dxfId="164" priority="104" operator="containsText" text="VALOR MAXIMO">
      <formula>NOT(ISERROR(SEARCH("VALOR MAXIMO",I151)))</formula>
    </cfRule>
  </conditionalFormatting>
  <conditionalFormatting sqref="E39:F39">
    <cfRule type="containsText" dxfId="163" priority="91" operator="containsText" text="VALOR MAXIMO">
      <formula>NOT(ISERROR(SEARCH("VALOR MAXIMO",E39)))</formula>
    </cfRule>
    <cfRule type="containsText" dxfId="162" priority="92" operator="containsText" text="&quot;VALOR MAXIMO&quot;">
      <formula>NOT(ISERROR(SEARCH("""VALOR MAXIMO""",E39)))</formula>
    </cfRule>
  </conditionalFormatting>
  <conditionalFormatting sqref="H37:I37">
    <cfRule type="containsText" dxfId="161" priority="89" operator="containsText" text="VALOR MAXIMO">
      <formula>NOT(ISERROR(SEARCH("VALOR MAXIMO",H37)))</formula>
    </cfRule>
    <cfRule type="containsText" dxfId="160" priority="90" operator="containsText" text="&quot;VALOR MAXIMO&quot;">
      <formula>NOT(ISERROR(SEARCH("""VALOR MAXIMO""",H37)))</formula>
    </cfRule>
  </conditionalFormatting>
  <conditionalFormatting sqref="H7:I7">
    <cfRule type="containsText" dxfId="159" priority="87" operator="containsText" text="VALOR MAXIMO">
      <formula>NOT(ISERROR(SEARCH("VALOR MAXIMO",H7)))</formula>
    </cfRule>
    <cfRule type="containsText" dxfId="158" priority="88" operator="containsText" text="&quot;VALOR MAXIMO&quot;">
      <formula>NOT(ISERROR(SEARCH("""VALOR MAXIMO""",H7)))</formula>
    </cfRule>
  </conditionalFormatting>
  <conditionalFormatting sqref="C15:D16">
    <cfRule type="containsText" dxfId="157" priority="86" operator="containsText" text="VALOR MAXIMO">
      <formula>NOT(ISERROR(SEARCH("VALOR MAXIMO",C15)))</formula>
    </cfRule>
  </conditionalFormatting>
  <conditionalFormatting sqref="C17:D18">
    <cfRule type="containsText" dxfId="156" priority="85" operator="containsText" text="VALOR MAXIMO">
      <formula>NOT(ISERROR(SEARCH("VALOR MAXIMO",C17)))</formula>
    </cfRule>
  </conditionalFormatting>
  <conditionalFormatting sqref="C19:D19">
    <cfRule type="containsText" dxfId="155" priority="84" operator="containsText" text="VALOR MAXIMO">
      <formula>NOT(ISERROR(SEARCH("VALOR MAXIMO",C19)))</formula>
    </cfRule>
  </conditionalFormatting>
  <conditionalFormatting sqref="C20:D20">
    <cfRule type="containsText" dxfId="154" priority="83" operator="containsText" text="VALOR MAXIMO">
      <formula>NOT(ISERROR(SEARCH("VALOR MAXIMO",C20)))</formula>
    </cfRule>
  </conditionalFormatting>
  <conditionalFormatting sqref="C26:D26">
    <cfRule type="containsText" dxfId="153" priority="82" operator="containsText" text="VALOR MAXIMO">
      <formula>NOT(ISERROR(SEARCH("VALOR MAXIMO",C26)))</formula>
    </cfRule>
  </conditionalFormatting>
  <conditionalFormatting sqref="C27:D29">
    <cfRule type="containsText" dxfId="152" priority="81" operator="containsText" text="VALOR MAXIMO">
      <formula>NOT(ISERROR(SEARCH("VALOR MAXIMO",C27)))</formula>
    </cfRule>
  </conditionalFormatting>
  <conditionalFormatting sqref="C30:D31">
    <cfRule type="containsText" dxfId="151" priority="80" operator="containsText" text="VALOR MAXIMO">
      <formula>NOT(ISERROR(SEARCH("VALOR MAXIMO",C30)))</formula>
    </cfRule>
  </conditionalFormatting>
  <conditionalFormatting sqref="C32:D32">
    <cfRule type="containsText" dxfId="150" priority="79" operator="containsText" text="VALOR MAXIMO">
      <formula>NOT(ISERROR(SEARCH("VALOR MAXIMO",C32)))</formula>
    </cfRule>
  </conditionalFormatting>
  <conditionalFormatting sqref="C33:D33">
    <cfRule type="containsText" dxfId="149" priority="78" operator="containsText" text="VALOR MAXIMO">
      <formula>NOT(ISERROR(SEARCH("VALOR MAXIMO",C33)))</formula>
    </cfRule>
  </conditionalFormatting>
  <conditionalFormatting sqref="D52:E54">
    <cfRule type="containsText" dxfId="148" priority="76" operator="containsText" text="VALOR MAXIMO">
      <formula>NOT(ISERROR(SEARCH("VALOR MAXIMO",D52)))</formula>
    </cfRule>
  </conditionalFormatting>
  <conditionalFormatting sqref="D55:E57">
    <cfRule type="containsText" dxfId="147" priority="75" operator="containsText" text="VALOR MAXIMO">
      <formula>NOT(ISERROR(SEARCH("VALOR MAXIMO",D55)))</formula>
    </cfRule>
  </conditionalFormatting>
  <conditionalFormatting sqref="D58:E58">
    <cfRule type="containsText" dxfId="146" priority="74" operator="containsText" text="VALOR MAXIMO">
      <formula>NOT(ISERROR(SEARCH("VALOR MAXIMO",D58)))</formula>
    </cfRule>
  </conditionalFormatting>
  <conditionalFormatting sqref="D59:E59">
    <cfRule type="containsText" dxfId="145" priority="73" operator="containsText" text="VALOR MAXIMO">
      <formula>NOT(ISERROR(SEARCH("VALOR MAXIMO",D59)))</formula>
    </cfRule>
  </conditionalFormatting>
  <conditionalFormatting sqref="D64:E66">
    <cfRule type="containsText" dxfId="144" priority="71" operator="containsText" text="VALOR MAXIMO">
      <formula>NOT(ISERROR(SEARCH("VALOR MAXIMO",D64)))</formula>
    </cfRule>
  </conditionalFormatting>
  <conditionalFormatting sqref="D67:E69">
    <cfRule type="containsText" dxfId="143" priority="70" operator="containsText" text="VALOR MAXIMO">
      <formula>NOT(ISERROR(SEARCH("VALOR MAXIMO",D67)))</formula>
    </cfRule>
  </conditionalFormatting>
  <conditionalFormatting sqref="D70:E70">
    <cfRule type="containsText" dxfId="142" priority="69" operator="containsText" text="VALOR MAXIMO">
      <formula>NOT(ISERROR(SEARCH("VALOR MAXIMO",D70)))</formula>
    </cfRule>
  </conditionalFormatting>
  <conditionalFormatting sqref="D71:E71">
    <cfRule type="containsText" dxfId="141" priority="68" operator="containsText" text="VALOR MAXIMO">
      <formula>NOT(ISERROR(SEARCH("VALOR MAXIMO",D71)))</formula>
    </cfRule>
  </conditionalFormatting>
  <conditionalFormatting sqref="D76:E78">
    <cfRule type="containsText" dxfId="140" priority="66" operator="containsText" text="VALOR MAXIMO">
      <formula>NOT(ISERROR(SEARCH("VALOR MAXIMO",D76)))</formula>
    </cfRule>
  </conditionalFormatting>
  <conditionalFormatting sqref="D79:E81">
    <cfRule type="containsText" dxfId="139" priority="65" operator="containsText" text="VALOR MAXIMO">
      <formula>NOT(ISERROR(SEARCH("VALOR MAXIMO",D79)))</formula>
    </cfRule>
  </conditionalFormatting>
  <conditionalFormatting sqref="D82:E82">
    <cfRule type="containsText" dxfId="138" priority="64" operator="containsText" text="VALOR MAXIMO">
      <formula>NOT(ISERROR(SEARCH("VALOR MAXIMO",D82)))</formula>
    </cfRule>
  </conditionalFormatting>
  <conditionalFormatting sqref="D83:E83">
    <cfRule type="containsText" dxfId="137" priority="63" operator="containsText" text="VALOR MAXIMO">
      <formula>NOT(ISERROR(SEARCH("VALOR MAXIMO",D83)))</formula>
    </cfRule>
  </conditionalFormatting>
  <conditionalFormatting sqref="D88:E91">
    <cfRule type="containsText" dxfId="136" priority="61" operator="containsText" text="VALOR MAXIMO">
      <formula>NOT(ISERROR(SEARCH("VALOR MAXIMO",D88)))</formula>
    </cfRule>
  </conditionalFormatting>
  <conditionalFormatting sqref="D92:E93">
    <cfRule type="containsText" dxfId="135" priority="60" operator="containsText" text="VALOR MAXIMO">
      <formula>NOT(ISERROR(SEARCH("VALOR MAXIMO",D92)))</formula>
    </cfRule>
  </conditionalFormatting>
  <conditionalFormatting sqref="D94:E94">
    <cfRule type="containsText" dxfId="134" priority="59" operator="containsText" text="VALOR MAXIMO">
      <formula>NOT(ISERROR(SEARCH("VALOR MAXIMO",D94)))</formula>
    </cfRule>
  </conditionalFormatting>
  <conditionalFormatting sqref="D95:E95">
    <cfRule type="containsText" dxfId="133" priority="58" operator="containsText" text="VALOR MAXIMO">
      <formula>NOT(ISERROR(SEARCH("VALOR MAXIMO",D95)))</formula>
    </cfRule>
  </conditionalFormatting>
  <conditionalFormatting sqref="D105:E108">
    <cfRule type="containsText" dxfId="132" priority="56" operator="containsText" text="VALOR MAXIMO">
      <formula>NOT(ISERROR(SEARCH("VALOR MAXIMO",D105)))</formula>
    </cfRule>
  </conditionalFormatting>
  <conditionalFormatting sqref="D109:E110">
    <cfRule type="containsText" dxfId="131" priority="55" operator="containsText" text="VALOR MAXIMO">
      <formula>NOT(ISERROR(SEARCH("VALOR MAXIMO",D109)))</formula>
    </cfRule>
  </conditionalFormatting>
  <conditionalFormatting sqref="D111:E111">
    <cfRule type="containsText" dxfId="130" priority="54" operator="containsText" text="VALOR MAXIMO">
      <formula>NOT(ISERROR(SEARCH("VALOR MAXIMO",D111)))</formula>
    </cfRule>
  </conditionalFormatting>
  <conditionalFormatting sqref="D112:E112">
    <cfRule type="containsText" dxfId="129" priority="53" operator="containsText" text="VALOR MAXIMO">
      <formula>NOT(ISERROR(SEARCH("VALOR MAXIMO",D112)))</formula>
    </cfRule>
  </conditionalFormatting>
  <conditionalFormatting sqref="D117:E117">
    <cfRule type="containsText" dxfId="128" priority="52" operator="containsText" text="VALOR MAXIMO">
      <formula>NOT(ISERROR(SEARCH("VALOR MAXIMO",D117)))</formula>
    </cfRule>
  </conditionalFormatting>
  <conditionalFormatting sqref="D118:E120">
    <cfRule type="containsText" dxfId="127" priority="51" operator="containsText" text="VALOR MAXIMO">
      <formula>NOT(ISERROR(SEARCH("VALOR MAXIMO",D118)))</formula>
    </cfRule>
  </conditionalFormatting>
  <conditionalFormatting sqref="D121:E122">
    <cfRule type="containsText" dxfId="126" priority="50" operator="containsText" text="VALOR MAXIMO">
      <formula>NOT(ISERROR(SEARCH("VALOR MAXIMO",D121)))</formula>
    </cfRule>
  </conditionalFormatting>
  <conditionalFormatting sqref="D123:E123">
    <cfRule type="containsText" dxfId="125" priority="49" operator="containsText" text="VALOR MAXIMO">
      <formula>NOT(ISERROR(SEARCH("VALOR MAXIMO",D123)))</formula>
    </cfRule>
  </conditionalFormatting>
  <conditionalFormatting sqref="D124:E124">
    <cfRule type="containsText" dxfId="124" priority="48" operator="containsText" text="VALOR MAXIMO">
      <formula>NOT(ISERROR(SEARCH("VALOR MAXIMO",D124)))</formula>
    </cfRule>
  </conditionalFormatting>
  <conditionalFormatting sqref="D129:E129">
    <cfRule type="containsText" dxfId="123" priority="47" operator="containsText" text="VALOR MAXIMO">
      <formula>NOT(ISERROR(SEARCH("VALOR MAXIMO",D129)))</formula>
    </cfRule>
  </conditionalFormatting>
  <conditionalFormatting sqref="D130:E132">
    <cfRule type="containsText" dxfId="122" priority="46" operator="containsText" text="VALOR MAXIMO">
      <formula>NOT(ISERROR(SEARCH("VALOR MAXIMO",D130)))</formula>
    </cfRule>
  </conditionalFormatting>
  <conditionalFormatting sqref="D133:E134">
    <cfRule type="containsText" dxfId="121" priority="45" operator="containsText" text="VALOR MAXIMO">
      <formula>NOT(ISERROR(SEARCH("VALOR MAXIMO",D133)))</formula>
    </cfRule>
  </conditionalFormatting>
  <conditionalFormatting sqref="D135:E135">
    <cfRule type="containsText" dxfId="120" priority="44" operator="containsText" text="VALOR MAXIMO">
      <formula>NOT(ISERROR(SEARCH("VALOR MAXIMO",D135)))</formula>
    </cfRule>
  </conditionalFormatting>
  <conditionalFormatting sqref="D136:E136">
    <cfRule type="containsText" dxfId="119" priority="43" operator="containsText" text="VALOR MAXIMO">
      <formula>NOT(ISERROR(SEARCH("VALOR MAXIMO",D136)))</formula>
    </cfRule>
  </conditionalFormatting>
  <conditionalFormatting sqref="D141:E144">
    <cfRule type="containsText" dxfId="118" priority="41" operator="containsText" text="VALOR MAXIMO">
      <formula>NOT(ISERROR(SEARCH("VALOR MAXIMO",D141)))</formula>
    </cfRule>
  </conditionalFormatting>
  <conditionalFormatting sqref="D145:E146">
    <cfRule type="containsText" dxfId="117" priority="40" operator="containsText" text="VALOR MAXIMO">
      <formula>NOT(ISERROR(SEARCH("VALOR MAXIMO",D145)))</formula>
    </cfRule>
  </conditionalFormatting>
  <conditionalFormatting sqref="D147:E147">
    <cfRule type="containsText" dxfId="116" priority="39" operator="containsText" text="VALOR MAXIMO">
      <formula>NOT(ISERROR(SEARCH("VALOR MAXIMO",D147)))</formula>
    </cfRule>
  </conditionalFormatting>
  <conditionalFormatting sqref="D148:E148">
    <cfRule type="containsText" dxfId="115" priority="38" operator="containsText" text="VALOR MAXIMO">
      <formula>NOT(ISERROR(SEARCH("VALOR MAXIMO",D148)))</formula>
    </cfRule>
  </conditionalFormatting>
  <conditionalFormatting sqref="I155:J155">
    <cfRule type="containsText" dxfId="114" priority="34" operator="containsText" text="&quot;VALOR MAXIMO&quot;">
      <formula>NOT(ISERROR(SEARCH("""VALOR MAXIMO""",I155)))</formula>
    </cfRule>
    <cfRule type="containsText" dxfId="113" priority="35" operator="containsText" text="VALOR MAXIMO">
      <formula>NOT(ISERROR(SEARCH("VALOR MAXIMO",I155)))</formula>
    </cfRule>
  </conditionalFormatting>
  <conditionalFormatting sqref="H160">
    <cfRule type="containsText" dxfId="112" priority="32" operator="containsText" text="&quot;VALOR MAXIMO&quot;">
      <formula>NOT(ISERROR(SEARCH("""VALOR MAXIMO""",H160)))</formula>
    </cfRule>
    <cfRule type="containsText" dxfId="111" priority="33" operator="containsText" text="VALOR MAXIMO">
      <formula>NOT(ISERROR(SEARCH("VALOR MAXIMO",H160)))</formula>
    </cfRule>
  </conditionalFormatting>
  <conditionalFormatting sqref="G166:H166">
    <cfRule type="containsText" dxfId="110" priority="30" operator="containsText" text="&quot;VALOR MAXIMO&quot;">
      <formula>NOT(ISERROR(SEARCH("""VALOR MAXIMO""",G166)))</formula>
    </cfRule>
    <cfRule type="containsText" dxfId="109" priority="31" operator="containsText" text="VALOR MAXIMO">
      <formula>NOT(ISERROR(SEARCH("VALOR MAXIMO",G166)))</formula>
    </cfRule>
  </conditionalFormatting>
  <conditionalFormatting sqref="G175:H175">
    <cfRule type="containsText" dxfId="108" priority="28" operator="containsText" text="&quot;VALOR MAXIMO&quot;">
      <formula>NOT(ISERROR(SEARCH("""VALOR MAXIMO""",G175)))</formula>
    </cfRule>
    <cfRule type="containsText" dxfId="107" priority="29" operator="containsText" text="VALOR MAXIMO">
      <formula>NOT(ISERROR(SEARCH("VALOR MAXIMO",G175)))</formula>
    </cfRule>
  </conditionalFormatting>
  <conditionalFormatting sqref="F179:G179">
    <cfRule type="containsText" dxfId="106" priority="22" operator="containsText" text="&quot;VALOR MAXIMO&quot;">
      <formula>NOT(ISERROR(SEARCH("""VALOR MAXIMO""",F179)))</formula>
    </cfRule>
    <cfRule type="containsText" dxfId="105" priority="23" operator="containsText" text="VALOR MAXIMO">
      <formula>NOT(ISERROR(SEARCH("VALOR MAXIMO",F179)))</formula>
    </cfRule>
  </conditionalFormatting>
  <conditionalFormatting sqref="H35">
    <cfRule type="containsText" dxfId="104" priority="18" operator="containsText" text="&quot;VALOR MAXIMO&quot;">
      <formula>NOT(ISERROR(SEARCH("""VALOR MAXIMO""",H35)))</formula>
    </cfRule>
    <cfRule type="containsText" dxfId="103" priority="19" operator="containsText" text="VALOR MAXIMO">
      <formula>NOT(ISERROR(SEARCH("VALOR MAXIMO",H35)))</formula>
    </cfRule>
  </conditionalFormatting>
  <conditionalFormatting sqref="C24:D25">
    <cfRule type="containsText" dxfId="102" priority="17" operator="containsText" text="VALOR MAXIMO">
      <formula>NOT(ISERROR(SEARCH("VALOR MAXIMO",C24)))</formula>
    </cfRule>
  </conditionalFormatting>
  <conditionalFormatting sqref="D50:E51">
    <cfRule type="containsText" dxfId="101" priority="16" operator="containsText" text="VALOR MAXIMO">
      <formula>NOT(ISERROR(SEARCH("VALOR MAXIMO",D50)))</formula>
    </cfRule>
  </conditionalFormatting>
  <conditionalFormatting sqref="D62:E63">
    <cfRule type="containsText" dxfId="100" priority="15" operator="containsText" text="VALOR MAXIMO">
      <formula>NOT(ISERROR(SEARCH("VALOR MAXIMO",D62)))</formula>
    </cfRule>
  </conditionalFormatting>
  <conditionalFormatting sqref="D74:E75">
    <cfRule type="containsText" dxfId="99" priority="14" operator="containsText" text="VALOR MAXIMO">
      <formula>NOT(ISERROR(SEARCH("VALOR MAXIMO",D74)))</formula>
    </cfRule>
  </conditionalFormatting>
  <conditionalFormatting sqref="D86:E87">
    <cfRule type="containsText" dxfId="98" priority="13" operator="containsText" text="VALOR MAXIMO">
      <formula>NOT(ISERROR(SEARCH("VALOR MAXIMO",D86)))</formula>
    </cfRule>
  </conditionalFormatting>
  <conditionalFormatting sqref="D103:E104">
    <cfRule type="containsText" dxfId="97" priority="12" operator="containsText" text="VALOR MAXIMO">
      <formula>NOT(ISERROR(SEARCH("VALOR MAXIMO",D103)))</formula>
    </cfRule>
  </conditionalFormatting>
  <conditionalFormatting sqref="D115:E116">
    <cfRule type="containsText" dxfId="96" priority="11" operator="containsText" text="VALOR MAXIMO">
      <formula>NOT(ISERROR(SEARCH("VALOR MAXIMO",D115)))</formula>
    </cfRule>
  </conditionalFormatting>
  <conditionalFormatting sqref="D127:E128">
    <cfRule type="containsText" dxfId="95" priority="10" operator="containsText" text="VALOR MAXIMO">
      <formula>NOT(ISERROR(SEARCH("VALOR MAXIMO",D127)))</formula>
    </cfRule>
  </conditionalFormatting>
  <conditionalFormatting sqref="D139:E140">
    <cfRule type="containsText" dxfId="94" priority="9" operator="containsText" text="VALOR MAXIMO">
      <formula>NOT(ISERROR(SEARCH("VALOR MAXIMO",D139)))</formula>
    </cfRule>
  </conditionalFormatting>
  <conditionalFormatting sqref="D195:E195">
    <cfRule type="containsText" dxfId="93" priority="5" operator="containsText" text="&quot;VALOR MAXIMO&quot;">
      <formula>NOT(ISERROR(SEARCH("""VALOR MAXIMO""",D195)))</formula>
    </cfRule>
    <cfRule type="containsText" dxfId="92" priority="6" operator="containsText" text="VALOR MAXIMO">
      <formula>NOT(ISERROR(SEARCH("VALOR MAXIMO",D195)))</formula>
    </cfRule>
  </conditionalFormatting>
  <conditionalFormatting sqref="D191:E191">
    <cfRule type="containsText" dxfId="91" priority="7" operator="containsText" text="&quot;VALOR MAXIMO&quot;">
      <formula>NOT(ISERROR(SEARCH("""VALOR MAXIMO""",D191)))</formula>
    </cfRule>
    <cfRule type="containsText" dxfId="90" priority="8" operator="containsText" text="VALOR MAXIMO">
      <formula>NOT(ISERROR(SEARCH("VALOR MAXIMO",D191)))</formula>
    </cfRule>
  </conditionalFormatting>
  <conditionalFormatting sqref="G191:H191">
    <cfRule type="containsText" dxfId="89" priority="3" operator="containsText" text="&quot;VALOR MAXIMO&quot;">
      <formula>NOT(ISERROR(SEARCH("""VALOR MAXIMO""",G191)))</formula>
    </cfRule>
    <cfRule type="containsText" dxfId="88" priority="4" operator="containsText" text="VALOR MAXIMO">
      <formula>NOT(ISERROR(SEARCH("VALOR MAXIMO",G191)))</formula>
    </cfRule>
  </conditionalFormatting>
  <conditionalFormatting sqref="F191">
    <cfRule type="containsText" dxfId="87" priority="1" operator="containsText" text="&quot;VALOR MAXIMO&quot;">
      <formula>NOT(ISERROR(SEARCH("""VALOR MAXIMO""",F191)))</formula>
    </cfRule>
    <cfRule type="containsText" dxfId="86" priority="2" operator="containsText" text="VALOR MAXIMO">
      <formula>NOT(ISERROR(SEARCH("VALOR MAXIMO",F191)))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48"/>
  <sheetViews>
    <sheetView zoomScaleNormal="100" workbookViewId="0">
      <selection activeCell="C12" sqref="C12"/>
    </sheetView>
  </sheetViews>
  <sheetFormatPr baseColWidth="10" defaultColWidth="10.85546875" defaultRowHeight="15" x14ac:dyDescent="0.25"/>
  <cols>
    <col min="1" max="1" width="3.42578125" style="7" customWidth="1"/>
    <col min="2" max="2" width="25.5703125" style="7" customWidth="1"/>
    <col min="3" max="3" width="26.42578125" style="7" customWidth="1"/>
    <col min="4" max="4" width="25.140625" style="7" customWidth="1"/>
    <col min="5" max="5" width="26.42578125" style="7" customWidth="1"/>
    <col min="6" max="6" width="19.140625" style="7" customWidth="1"/>
    <col min="7" max="7" width="15.85546875" style="7" customWidth="1"/>
    <col min="8" max="8" width="16.140625" style="7" customWidth="1"/>
    <col min="9" max="9" width="9.42578125" style="7" customWidth="1"/>
    <col min="10" max="10" width="6" style="7" customWidth="1"/>
    <col min="11" max="11" width="9.85546875" style="7" customWidth="1"/>
    <col min="12" max="12" width="12.42578125" style="7" customWidth="1"/>
    <col min="13" max="16384" width="10.85546875" style="7"/>
  </cols>
  <sheetData>
    <row r="2" spans="2:11" ht="21" x14ac:dyDescent="0.35">
      <c r="B2" s="197"/>
      <c r="C2" s="197"/>
      <c r="D2" s="197"/>
      <c r="E2" s="197"/>
      <c r="F2" s="197"/>
      <c r="G2" s="197"/>
      <c r="H2" s="197"/>
    </row>
    <row r="3" spans="2:11" ht="21" x14ac:dyDescent="0.35">
      <c r="B3" s="104"/>
      <c r="C3" s="104"/>
      <c r="D3" s="104"/>
      <c r="E3" s="104"/>
      <c r="F3" s="104"/>
      <c r="G3" s="104"/>
      <c r="H3" s="104"/>
    </row>
    <row r="4" spans="2:11" ht="23.25" x14ac:dyDescent="0.35">
      <c r="B4" s="109"/>
      <c r="C4" s="110"/>
      <c r="D4" s="104"/>
      <c r="E4" s="197"/>
      <c r="F4" s="197"/>
      <c r="G4" s="197"/>
      <c r="H4" s="111"/>
    </row>
    <row r="6" spans="2:11" ht="21" x14ac:dyDescent="0.35">
      <c r="B6" s="109"/>
      <c r="C6" s="198"/>
      <c r="D6" s="198"/>
      <c r="E6" s="198"/>
      <c r="F6" s="198"/>
      <c r="G6" s="104"/>
      <c r="H6" s="104"/>
    </row>
    <row r="7" spans="2:11" x14ac:dyDescent="0.25">
      <c r="H7" s="183"/>
      <c r="I7" s="183"/>
    </row>
    <row r="8" spans="2:11" ht="18.75" x14ac:dyDescent="0.3">
      <c r="B8" s="112"/>
      <c r="F8" s="112"/>
      <c r="G8" s="113"/>
      <c r="H8" s="184"/>
      <c r="I8" s="184"/>
    </row>
    <row r="9" spans="2:11" ht="11.1" customHeight="1" x14ac:dyDescent="0.25"/>
    <row r="10" spans="2:11" x14ac:dyDescent="0.25">
      <c r="B10" s="8"/>
      <c r="D10" s="114"/>
      <c r="G10" s="115"/>
      <c r="I10" s="187"/>
      <c r="J10" s="194"/>
      <c r="K10" s="194"/>
    </row>
    <row r="11" spans="2:11" x14ac:dyDescent="0.25">
      <c r="B11" s="189"/>
      <c r="C11" s="116"/>
      <c r="D11" s="116"/>
      <c r="E11" s="117"/>
      <c r="G11" s="118"/>
      <c r="I11" s="118"/>
      <c r="J11" s="117"/>
      <c r="K11" s="118"/>
    </row>
    <row r="12" spans="2:11" x14ac:dyDescent="0.25">
      <c r="B12" s="189"/>
      <c r="C12" s="116"/>
      <c r="D12" s="116"/>
      <c r="E12" s="117"/>
      <c r="G12" s="118"/>
      <c r="I12" s="118"/>
      <c r="J12" s="117"/>
      <c r="K12" s="118"/>
    </row>
    <row r="13" spans="2:11" x14ac:dyDescent="0.25">
      <c r="B13" s="189"/>
      <c r="C13" s="116"/>
      <c r="D13" s="116"/>
      <c r="E13" s="117"/>
      <c r="G13" s="118"/>
      <c r="I13" s="118"/>
      <c r="J13" s="117"/>
      <c r="K13" s="118"/>
    </row>
    <row r="14" spans="2:11" x14ac:dyDescent="0.25">
      <c r="B14" s="189"/>
      <c r="C14" s="116"/>
      <c r="D14" s="116"/>
      <c r="E14" s="117"/>
      <c r="G14" s="118"/>
      <c r="I14" s="118"/>
      <c r="J14" s="117"/>
      <c r="K14" s="118"/>
    </row>
    <row r="15" spans="2:11" x14ac:dyDescent="0.25">
      <c r="B15" s="189"/>
      <c r="C15" s="116"/>
      <c r="D15" s="116"/>
      <c r="E15" s="117"/>
      <c r="G15" s="118"/>
      <c r="I15" s="118"/>
      <c r="J15" s="117"/>
      <c r="K15" s="118"/>
    </row>
    <row r="16" spans="2:11" x14ac:dyDescent="0.25">
      <c r="B16" s="189"/>
      <c r="C16" s="116"/>
      <c r="D16" s="116"/>
      <c r="E16" s="117"/>
      <c r="G16" s="118"/>
      <c r="I16" s="118"/>
      <c r="J16" s="117"/>
      <c r="K16" s="118"/>
    </row>
    <row r="17" spans="2:11" x14ac:dyDescent="0.25">
      <c r="B17" s="189"/>
      <c r="C17" s="116"/>
      <c r="D17" s="116"/>
      <c r="E17" s="117"/>
      <c r="G17" s="118"/>
      <c r="I17" s="118"/>
      <c r="J17" s="117"/>
      <c r="K17" s="118"/>
    </row>
    <row r="18" spans="2:11" x14ac:dyDescent="0.25">
      <c r="B18" s="189"/>
      <c r="C18" s="116"/>
      <c r="D18" s="116"/>
      <c r="E18" s="117"/>
      <c r="G18" s="118"/>
      <c r="I18" s="118"/>
      <c r="J18" s="117"/>
      <c r="K18" s="118"/>
    </row>
    <row r="19" spans="2:11" x14ac:dyDescent="0.25">
      <c r="B19" s="189"/>
      <c r="C19" s="116"/>
      <c r="D19" s="116"/>
      <c r="E19" s="117"/>
      <c r="G19" s="118"/>
      <c r="I19" s="118"/>
      <c r="J19" s="117"/>
      <c r="K19" s="118"/>
    </row>
    <row r="20" spans="2:11" x14ac:dyDescent="0.25">
      <c r="B20" s="189"/>
      <c r="C20" s="116"/>
      <c r="D20" s="116"/>
      <c r="E20" s="117"/>
      <c r="G20" s="118"/>
      <c r="I20" s="118"/>
      <c r="J20" s="117"/>
      <c r="K20" s="118"/>
    </row>
    <row r="21" spans="2:11" x14ac:dyDescent="0.25">
      <c r="B21" s="189"/>
      <c r="C21" s="116"/>
      <c r="D21" s="116"/>
      <c r="E21" s="117"/>
      <c r="G21" s="118"/>
      <c r="I21" s="118"/>
      <c r="J21" s="117"/>
      <c r="K21" s="118"/>
    </row>
    <row r="22" spans="2:11" x14ac:dyDescent="0.25">
      <c r="B22" s="189"/>
      <c r="C22" s="116"/>
      <c r="D22" s="116"/>
      <c r="E22" s="117"/>
      <c r="G22" s="118"/>
      <c r="I22" s="118"/>
      <c r="J22" s="117"/>
      <c r="K22" s="118"/>
    </row>
    <row r="23" spans="2:11" x14ac:dyDescent="0.25">
      <c r="B23" s="189"/>
      <c r="C23" s="116"/>
      <c r="D23" s="116"/>
      <c r="E23" s="117"/>
      <c r="G23" s="118"/>
      <c r="I23" s="118"/>
      <c r="J23" s="117"/>
      <c r="K23" s="118"/>
    </row>
    <row r="24" spans="2:11" x14ac:dyDescent="0.25">
      <c r="B24" s="189"/>
      <c r="C24" s="116"/>
      <c r="D24" s="116"/>
      <c r="E24" s="117"/>
      <c r="G24" s="118"/>
      <c r="I24" s="118"/>
      <c r="J24" s="117"/>
      <c r="K24" s="118"/>
    </row>
    <row r="25" spans="2:11" x14ac:dyDescent="0.25">
      <c r="B25" s="189"/>
      <c r="C25" s="116"/>
      <c r="D25" s="116"/>
      <c r="E25" s="117"/>
      <c r="G25" s="118"/>
      <c r="I25" s="118"/>
      <c r="J25" s="117"/>
      <c r="K25" s="118"/>
    </row>
    <row r="26" spans="2:11" x14ac:dyDescent="0.25">
      <c r="B26" s="8"/>
      <c r="C26" s="105"/>
      <c r="D26" s="119"/>
      <c r="E26" s="106"/>
      <c r="F26" s="119"/>
      <c r="G26" s="120"/>
      <c r="I26" s="118"/>
      <c r="J26" s="118"/>
      <c r="K26" s="121"/>
    </row>
    <row r="27" spans="2:11" ht="15" customHeight="1" x14ac:dyDescent="0.25">
      <c r="B27" s="190"/>
      <c r="C27" s="190"/>
      <c r="D27" s="190"/>
      <c r="E27" s="106"/>
      <c r="F27" s="8"/>
      <c r="G27" s="120"/>
      <c r="H27" s="22"/>
      <c r="I27" s="118"/>
      <c r="J27" s="118"/>
    </row>
    <row r="28" spans="2:11" ht="15" customHeight="1" x14ac:dyDescent="0.25">
      <c r="B28" s="122"/>
      <c r="F28" s="183"/>
      <c r="G28" s="201"/>
      <c r="H28" s="120"/>
      <c r="I28" s="118"/>
    </row>
    <row r="29" spans="2:11" x14ac:dyDescent="0.25">
      <c r="B29" s="199"/>
      <c r="C29" s="116"/>
      <c r="D29" s="116"/>
      <c r="E29" s="117"/>
      <c r="G29" s="118"/>
      <c r="I29" s="118"/>
      <c r="J29" s="117"/>
      <c r="K29" s="118"/>
    </row>
    <row r="30" spans="2:11" x14ac:dyDescent="0.25">
      <c r="B30" s="199"/>
      <c r="C30" s="116"/>
      <c r="D30" s="116"/>
      <c r="E30" s="117"/>
      <c r="G30" s="118"/>
      <c r="I30" s="118"/>
      <c r="J30" s="117"/>
      <c r="K30" s="118"/>
    </row>
    <row r="31" spans="2:11" x14ac:dyDescent="0.25">
      <c r="B31" s="199"/>
      <c r="C31" s="116"/>
      <c r="D31" s="116"/>
      <c r="E31" s="117"/>
      <c r="G31" s="118"/>
      <c r="I31" s="118"/>
      <c r="J31" s="117"/>
      <c r="K31" s="118"/>
    </row>
    <row r="32" spans="2:11" x14ac:dyDescent="0.25">
      <c r="B32" s="199"/>
      <c r="C32" s="116"/>
      <c r="D32" s="116"/>
      <c r="E32" s="117"/>
      <c r="G32" s="118"/>
      <c r="I32" s="118"/>
      <c r="J32" s="117"/>
      <c r="K32" s="118"/>
    </row>
    <row r="33" spans="2:11" x14ac:dyDescent="0.25">
      <c r="B33" s="199"/>
      <c r="C33" s="116"/>
      <c r="D33" s="116"/>
      <c r="E33" s="117"/>
      <c r="G33" s="118"/>
      <c r="I33" s="118"/>
      <c r="J33" s="117"/>
      <c r="K33" s="118"/>
    </row>
    <row r="34" spans="2:11" x14ac:dyDescent="0.25">
      <c r="B34" s="199"/>
      <c r="C34" s="116"/>
      <c r="D34" s="116"/>
      <c r="E34" s="117"/>
      <c r="G34" s="118"/>
      <c r="I34" s="118"/>
      <c r="J34" s="117"/>
      <c r="K34" s="118"/>
    </row>
    <row r="35" spans="2:11" x14ac:dyDescent="0.25">
      <c r="B35" s="199"/>
      <c r="C35" s="116"/>
      <c r="D35" s="116"/>
      <c r="E35" s="117"/>
      <c r="G35" s="118"/>
      <c r="I35" s="118"/>
      <c r="J35" s="117"/>
      <c r="K35" s="118"/>
    </row>
    <row r="36" spans="2:11" x14ac:dyDescent="0.25">
      <c r="B36" s="199"/>
      <c r="C36" s="116"/>
      <c r="D36" s="116"/>
      <c r="E36" s="117"/>
      <c r="G36" s="118"/>
      <c r="I36" s="118"/>
      <c r="J36" s="117"/>
      <c r="K36" s="118"/>
    </row>
    <row r="37" spans="2:11" x14ac:dyDescent="0.25">
      <c r="B37" s="199"/>
      <c r="C37" s="116"/>
      <c r="D37" s="116"/>
      <c r="E37" s="117"/>
      <c r="G37" s="118"/>
      <c r="I37" s="118"/>
      <c r="J37" s="117"/>
      <c r="K37" s="118"/>
    </row>
    <row r="38" spans="2:11" x14ac:dyDescent="0.25">
      <c r="B38" s="199"/>
      <c r="C38" s="116"/>
      <c r="D38" s="116"/>
      <c r="E38" s="117"/>
      <c r="G38" s="118"/>
      <c r="I38" s="118"/>
      <c r="J38" s="117"/>
      <c r="K38" s="118"/>
    </row>
    <row r="39" spans="2:11" x14ac:dyDescent="0.25">
      <c r="B39" s="199"/>
      <c r="C39" s="116"/>
      <c r="D39" s="116"/>
      <c r="E39" s="117"/>
      <c r="G39" s="118"/>
      <c r="I39" s="118"/>
      <c r="J39" s="117"/>
      <c r="K39" s="118"/>
    </row>
    <row r="40" spans="2:11" x14ac:dyDescent="0.25">
      <c r="B40" s="199"/>
      <c r="C40" s="116"/>
      <c r="D40" s="116"/>
      <c r="E40" s="117"/>
      <c r="G40" s="118"/>
      <c r="I40" s="118"/>
      <c r="J40" s="117"/>
      <c r="K40" s="118"/>
    </row>
    <row r="41" spans="2:11" x14ac:dyDescent="0.25">
      <c r="B41" s="199"/>
      <c r="C41" s="116"/>
      <c r="D41" s="116"/>
      <c r="E41" s="117"/>
      <c r="G41" s="118"/>
      <c r="I41" s="118"/>
      <c r="J41" s="117"/>
      <c r="K41" s="118"/>
    </row>
    <row r="42" spans="2:11" x14ac:dyDescent="0.25">
      <c r="B42" s="199"/>
      <c r="C42" s="116"/>
      <c r="D42" s="116"/>
      <c r="E42" s="117"/>
      <c r="G42" s="118"/>
      <c r="I42" s="118"/>
      <c r="J42" s="117"/>
      <c r="K42" s="118"/>
    </row>
    <row r="43" spans="2:11" x14ac:dyDescent="0.25">
      <c r="B43" s="199"/>
      <c r="C43" s="116"/>
      <c r="D43" s="116"/>
      <c r="E43" s="117"/>
      <c r="G43" s="118"/>
      <c r="I43" s="118"/>
      <c r="J43" s="117"/>
      <c r="K43" s="118"/>
    </row>
    <row r="44" spans="2:11" x14ac:dyDescent="0.25">
      <c r="B44" s="8"/>
      <c r="C44" s="105"/>
      <c r="D44" s="119"/>
      <c r="E44" s="106"/>
      <c r="F44" s="119"/>
      <c r="G44" s="120"/>
      <c r="K44" s="121"/>
    </row>
    <row r="45" spans="2:11" x14ac:dyDescent="0.25">
      <c r="B45" s="190"/>
      <c r="C45" s="190"/>
      <c r="D45" s="190"/>
      <c r="E45" s="106"/>
      <c r="F45" s="8"/>
      <c r="G45" s="120"/>
      <c r="H45" s="22"/>
    </row>
    <row r="46" spans="2:11" x14ac:dyDescent="0.25">
      <c r="B46" s="13"/>
      <c r="C46" s="13"/>
      <c r="D46" s="13"/>
      <c r="E46" s="202"/>
      <c r="F46" s="202"/>
      <c r="G46" s="120"/>
      <c r="H46" s="3"/>
    </row>
    <row r="47" spans="2:11" x14ac:dyDescent="0.25">
      <c r="B47" s="13"/>
      <c r="C47" s="13"/>
      <c r="D47" s="13"/>
      <c r="E47" s="13"/>
      <c r="F47" s="13"/>
      <c r="G47" s="13"/>
      <c r="H47" s="183"/>
      <c r="I47" s="183"/>
    </row>
    <row r="48" spans="2:11" ht="18.75" x14ac:dyDescent="0.3">
      <c r="E48" s="8"/>
      <c r="G48" s="118"/>
      <c r="H48" s="184"/>
      <c r="I48" s="184"/>
    </row>
    <row r="49" spans="2:11" x14ac:dyDescent="0.25">
      <c r="E49" s="183"/>
      <c r="F49" s="183"/>
      <c r="G49" s="123"/>
    </row>
    <row r="50" spans="2:11" ht="18.75" x14ac:dyDescent="0.3">
      <c r="B50" s="204"/>
      <c r="C50" s="204"/>
      <c r="D50" s="124"/>
      <c r="E50" s="184"/>
      <c r="F50" s="184"/>
    </row>
    <row r="51" spans="2:11" ht="23.1" customHeight="1" x14ac:dyDescent="0.25">
      <c r="B51" s="186"/>
      <c r="C51" s="186"/>
      <c r="D51" s="122"/>
      <c r="E51" s="122"/>
    </row>
    <row r="52" spans="2:11" ht="27.6" customHeight="1" x14ac:dyDescent="0.25">
      <c r="B52" s="200"/>
      <c r="C52" s="200"/>
    </row>
    <row r="53" spans="2:11" ht="27.6" customHeight="1" x14ac:dyDescent="0.25">
      <c r="B53" s="200"/>
      <c r="C53" s="200"/>
    </row>
    <row r="54" spans="2:11" ht="26.45" customHeight="1" x14ac:dyDescent="0.25">
      <c r="B54" s="200"/>
      <c r="C54" s="200"/>
    </row>
    <row r="56" spans="2:11" x14ac:dyDescent="0.25">
      <c r="B56" s="112"/>
      <c r="I56" s="183"/>
      <c r="J56" s="183"/>
    </row>
    <row r="57" spans="2:11" ht="16.5" customHeight="1" x14ac:dyDescent="0.3">
      <c r="F57" s="193"/>
      <c r="G57" s="193"/>
      <c r="H57" s="113"/>
      <c r="I57" s="184"/>
      <c r="J57" s="184"/>
    </row>
    <row r="59" spans="2:11" x14ac:dyDescent="0.25">
      <c r="E59" s="114"/>
      <c r="I59" s="187"/>
      <c r="J59" s="194"/>
      <c r="K59" s="194"/>
    </row>
    <row r="60" spans="2:11" x14ac:dyDescent="0.25">
      <c r="B60" s="188"/>
      <c r="C60" s="189"/>
      <c r="D60" s="116"/>
      <c r="E60" s="116"/>
      <c r="F60" s="117"/>
      <c r="H60" s="118"/>
      <c r="I60" s="118"/>
      <c r="J60" s="117"/>
      <c r="K60" s="118"/>
    </row>
    <row r="61" spans="2:11" x14ac:dyDescent="0.25">
      <c r="B61" s="188"/>
      <c r="C61" s="189"/>
      <c r="D61" s="116"/>
      <c r="E61" s="116"/>
      <c r="F61" s="117"/>
      <c r="H61" s="118"/>
      <c r="I61" s="118"/>
      <c r="J61" s="117"/>
      <c r="K61" s="118"/>
    </row>
    <row r="62" spans="2:11" x14ac:dyDescent="0.25">
      <c r="B62" s="188"/>
      <c r="C62" s="189"/>
      <c r="D62" s="116"/>
      <c r="E62" s="116"/>
      <c r="F62" s="117"/>
      <c r="H62" s="118"/>
      <c r="I62" s="118"/>
      <c r="J62" s="117"/>
      <c r="K62" s="118"/>
    </row>
    <row r="63" spans="2:11" x14ac:dyDescent="0.25">
      <c r="B63" s="188"/>
      <c r="C63" s="189"/>
      <c r="D63" s="116"/>
      <c r="E63" s="116"/>
      <c r="F63" s="117"/>
      <c r="H63" s="118"/>
      <c r="I63" s="118"/>
      <c r="J63" s="117"/>
      <c r="K63" s="118"/>
    </row>
    <row r="64" spans="2:11" x14ac:dyDescent="0.25">
      <c r="B64" s="188"/>
      <c r="C64" s="189"/>
      <c r="D64" s="116"/>
      <c r="E64" s="116"/>
      <c r="F64" s="117"/>
      <c r="H64" s="118"/>
      <c r="I64" s="118"/>
      <c r="J64" s="117"/>
      <c r="K64" s="118"/>
    </row>
    <row r="65" spans="2:11" x14ac:dyDescent="0.25">
      <c r="B65" s="188"/>
      <c r="C65" s="189"/>
      <c r="D65" s="116"/>
      <c r="E65" s="116"/>
      <c r="F65" s="117"/>
      <c r="H65" s="118"/>
      <c r="I65" s="118"/>
      <c r="J65" s="117"/>
      <c r="K65" s="118"/>
    </row>
    <row r="66" spans="2:11" x14ac:dyDescent="0.25">
      <c r="B66" s="188"/>
      <c r="C66" s="189"/>
      <c r="D66" s="116"/>
      <c r="E66" s="116"/>
      <c r="F66" s="117"/>
      <c r="H66" s="118"/>
      <c r="I66" s="118"/>
      <c r="J66" s="117"/>
      <c r="K66" s="118"/>
    </row>
    <row r="67" spans="2:11" x14ac:dyDescent="0.25">
      <c r="B67" s="188"/>
      <c r="C67" s="189"/>
      <c r="D67" s="116"/>
      <c r="E67" s="116"/>
      <c r="F67" s="117"/>
      <c r="H67" s="118"/>
      <c r="I67" s="118"/>
      <c r="J67" s="117"/>
      <c r="K67" s="118"/>
    </row>
    <row r="68" spans="2:11" x14ac:dyDescent="0.25">
      <c r="B68" s="188"/>
      <c r="C68" s="189"/>
      <c r="D68" s="116"/>
      <c r="E68" s="116"/>
      <c r="F68" s="117"/>
      <c r="H68" s="118"/>
      <c r="I68" s="118"/>
      <c r="J68" s="117"/>
      <c r="K68" s="118"/>
    </row>
    <row r="69" spans="2:11" x14ac:dyDescent="0.25">
      <c r="B69" s="188"/>
      <c r="C69" s="189"/>
      <c r="D69" s="116"/>
      <c r="E69" s="116"/>
      <c r="F69" s="117"/>
      <c r="H69" s="118"/>
      <c r="I69" s="118"/>
      <c r="J69" s="117"/>
      <c r="K69" s="118"/>
    </row>
    <row r="70" spans="2:11" x14ac:dyDescent="0.25">
      <c r="B70" s="188"/>
      <c r="C70" s="189"/>
      <c r="D70" s="116"/>
      <c r="E70" s="116"/>
      <c r="F70" s="117"/>
      <c r="H70" s="118"/>
      <c r="I70" s="118"/>
      <c r="J70" s="117"/>
      <c r="K70" s="118"/>
    </row>
    <row r="71" spans="2:11" x14ac:dyDescent="0.25">
      <c r="B71" s="188"/>
      <c r="C71" s="189"/>
      <c r="D71" s="116"/>
      <c r="E71" s="116"/>
      <c r="F71" s="117"/>
      <c r="H71" s="118"/>
      <c r="I71" s="118"/>
      <c r="J71" s="117"/>
      <c r="K71" s="118"/>
    </row>
    <row r="72" spans="2:11" x14ac:dyDescent="0.25">
      <c r="B72" s="188"/>
      <c r="C72" s="189"/>
      <c r="D72" s="116"/>
      <c r="E72" s="116"/>
      <c r="F72" s="117"/>
      <c r="H72" s="118"/>
      <c r="I72" s="118"/>
      <c r="J72" s="117"/>
      <c r="K72" s="118"/>
    </row>
    <row r="73" spans="2:11" x14ac:dyDescent="0.25">
      <c r="B73" s="188"/>
      <c r="C73" s="189"/>
      <c r="D73" s="116"/>
      <c r="E73" s="116"/>
      <c r="F73" s="117"/>
      <c r="H73" s="118"/>
      <c r="I73" s="118"/>
      <c r="J73" s="117"/>
      <c r="K73" s="118"/>
    </row>
    <row r="74" spans="2:11" x14ac:dyDescent="0.25">
      <c r="B74" s="188"/>
      <c r="C74" s="189"/>
      <c r="D74" s="116"/>
      <c r="E74" s="116"/>
      <c r="F74" s="117"/>
      <c r="H74" s="118"/>
      <c r="I74" s="118"/>
      <c r="J74" s="117"/>
      <c r="K74" s="118"/>
    </row>
    <row r="75" spans="2:11" x14ac:dyDescent="0.25">
      <c r="B75" s="188"/>
      <c r="D75" s="105"/>
      <c r="E75" s="119"/>
      <c r="F75" s="106"/>
      <c r="G75" s="119"/>
      <c r="H75" s="120"/>
      <c r="I75" s="118"/>
      <c r="J75" s="118"/>
      <c r="K75" s="121"/>
    </row>
    <row r="76" spans="2:11" x14ac:dyDescent="0.25">
      <c r="B76" s="188"/>
      <c r="C76" s="190"/>
      <c r="D76" s="190"/>
      <c r="E76" s="190"/>
      <c r="F76" s="106"/>
      <c r="G76" s="8"/>
      <c r="H76" s="120"/>
      <c r="I76" s="118"/>
    </row>
    <row r="77" spans="2:11" x14ac:dyDescent="0.25">
      <c r="B77" s="188"/>
      <c r="C77" s="189"/>
      <c r="D77" s="116"/>
      <c r="E77" s="116"/>
      <c r="F77" s="117"/>
      <c r="H77" s="118"/>
      <c r="I77" s="118"/>
      <c r="J77" s="117"/>
      <c r="K77" s="118"/>
    </row>
    <row r="78" spans="2:11" x14ac:dyDescent="0.25">
      <c r="B78" s="188"/>
      <c r="C78" s="189"/>
      <c r="D78" s="116"/>
      <c r="E78" s="116"/>
      <c r="F78" s="117"/>
      <c r="H78" s="118"/>
      <c r="I78" s="118"/>
      <c r="J78" s="117"/>
      <c r="K78" s="118"/>
    </row>
    <row r="79" spans="2:11" x14ac:dyDescent="0.25">
      <c r="B79" s="188"/>
      <c r="C79" s="189"/>
      <c r="D79" s="116"/>
      <c r="E79" s="116"/>
      <c r="F79" s="117"/>
      <c r="H79" s="118"/>
      <c r="I79" s="118"/>
      <c r="J79" s="117"/>
      <c r="K79" s="118"/>
    </row>
    <row r="80" spans="2:11" x14ac:dyDescent="0.25">
      <c r="B80" s="188"/>
      <c r="C80" s="189"/>
      <c r="D80" s="116"/>
      <c r="E80" s="116"/>
      <c r="F80" s="117"/>
      <c r="H80" s="118"/>
      <c r="I80" s="118"/>
      <c r="J80" s="117"/>
      <c r="K80" s="118"/>
    </row>
    <row r="81" spans="2:11" x14ac:dyDescent="0.25">
      <c r="B81" s="188"/>
      <c r="C81" s="189"/>
      <c r="D81" s="116"/>
      <c r="E81" s="116"/>
      <c r="F81" s="117"/>
      <c r="H81" s="118"/>
      <c r="I81" s="118"/>
      <c r="J81" s="117"/>
      <c r="K81" s="118"/>
    </row>
    <row r="82" spans="2:11" x14ac:dyDescent="0.25">
      <c r="B82" s="188"/>
      <c r="C82" s="189"/>
      <c r="D82" s="116"/>
      <c r="E82" s="116"/>
      <c r="F82" s="117"/>
      <c r="H82" s="118"/>
      <c r="I82" s="118"/>
      <c r="J82" s="117"/>
      <c r="K82" s="118"/>
    </row>
    <row r="83" spans="2:11" x14ac:dyDescent="0.25">
      <c r="B83" s="188"/>
      <c r="C83" s="189"/>
      <c r="D83" s="116"/>
      <c r="E83" s="116"/>
      <c r="F83" s="117"/>
      <c r="H83" s="118"/>
      <c r="I83" s="118"/>
      <c r="J83" s="117"/>
      <c r="K83" s="118"/>
    </row>
    <row r="84" spans="2:11" x14ac:dyDescent="0.25">
      <c r="B84" s="188"/>
      <c r="C84" s="189"/>
      <c r="D84" s="116"/>
      <c r="E84" s="116"/>
      <c r="F84" s="117"/>
      <c r="H84" s="118"/>
      <c r="I84" s="118"/>
      <c r="J84" s="117"/>
      <c r="K84" s="118"/>
    </row>
    <row r="85" spans="2:11" x14ac:dyDescent="0.25">
      <c r="B85" s="188"/>
      <c r="C85" s="189"/>
      <c r="D85" s="116"/>
      <c r="E85" s="116"/>
      <c r="F85" s="117"/>
      <c r="H85" s="118"/>
      <c r="I85" s="118"/>
      <c r="J85" s="117"/>
      <c r="K85" s="118"/>
    </row>
    <row r="86" spans="2:11" x14ac:dyDescent="0.25">
      <c r="B86" s="188"/>
      <c r="C86" s="189"/>
      <c r="D86" s="116"/>
      <c r="E86" s="116"/>
      <c r="F86" s="117"/>
      <c r="H86" s="118"/>
      <c r="I86" s="118"/>
      <c r="J86" s="117"/>
      <c r="K86" s="118"/>
    </row>
    <row r="87" spans="2:11" x14ac:dyDescent="0.25">
      <c r="B87" s="188"/>
      <c r="C87" s="189"/>
      <c r="D87" s="116"/>
      <c r="E87" s="116"/>
      <c r="F87" s="117"/>
      <c r="H87" s="118"/>
      <c r="I87" s="118"/>
      <c r="J87" s="117"/>
      <c r="K87" s="118"/>
    </row>
    <row r="88" spans="2:11" x14ac:dyDescent="0.25">
      <c r="B88" s="188"/>
      <c r="C88" s="189"/>
      <c r="D88" s="116"/>
      <c r="E88" s="116"/>
      <c r="F88" s="117"/>
      <c r="H88" s="118"/>
      <c r="I88" s="118"/>
      <c r="J88" s="117"/>
      <c r="K88" s="118"/>
    </row>
    <row r="89" spans="2:11" x14ac:dyDescent="0.25">
      <c r="B89" s="188"/>
      <c r="C89" s="189"/>
      <c r="D89" s="116"/>
      <c r="E89" s="116"/>
      <c r="F89" s="117"/>
      <c r="H89" s="118"/>
      <c r="I89" s="118"/>
      <c r="J89" s="117"/>
      <c r="K89" s="118"/>
    </row>
    <row r="90" spans="2:11" x14ac:dyDescent="0.25">
      <c r="B90" s="188"/>
      <c r="C90" s="189"/>
      <c r="D90" s="116"/>
      <c r="E90" s="116"/>
      <c r="F90" s="117"/>
      <c r="H90" s="118"/>
      <c r="I90" s="118"/>
      <c r="J90" s="117"/>
      <c r="K90" s="118"/>
    </row>
    <row r="91" spans="2:11" x14ac:dyDescent="0.25">
      <c r="B91" s="188"/>
      <c r="C91" s="189"/>
      <c r="D91" s="116"/>
      <c r="E91" s="116"/>
      <c r="F91" s="117"/>
      <c r="H91" s="118"/>
      <c r="I91" s="118"/>
      <c r="J91" s="117"/>
      <c r="K91" s="118"/>
    </row>
    <row r="92" spans="2:11" x14ac:dyDescent="0.25">
      <c r="B92" s="188"/>
      <c r="D92" s="105"/>
      <c r="E92" s="119"/>
      <c r="F92" s="106"/>
      <c r="G92" s="119"/>
      <c r="H92" s="120"/>
      <c r="I92" s="118"/>
      <c r="J92" s="118"/>
      <c r="K92" s="121"/>
    </row>
    <row r="93" spans="2:11" x14ac:dyDescent="0.25">
      <c r="B93" s="188"/>
      <c r="C93" s="190"/>
      <c r="D93" s="190"/>
      <c r="E93" s="190"/>
      <c r="F93" s="106"/>
      <c r="G93" s="8"/>
      <c r="H93" s="120"/>
      <c r="I93" s="118"/>
    </row>
    <row r="94" spans="2:11" x14ac:dyDescent="0.25">
      <c r="B94" s="188"/>
      <c r="C94" s="189"/>
      <c r="D94" s="116"/>
      <c r="E94" s="116"/>
      <c r="F94" s="117"/>
      <c r="H94" s="118"/>
      <c r="I94" s="118"/>
      <c r="J94" s="117"/>
      <c r="K94" s="118"/>
    </row>
    <row r="95" spans="2:11" x14ac:dyDescent="0.25">
      <c r="B95" s="188"/>
      <c r="C95" s="189"/>
      <c r="D95" s="116"/>
      <c r="E95" s="116"/>
      <c r="F95" s="117"/>
      <c r="H95" s="118"/>
      <c r="I95" s="118"/>
      <c r="J95" s="117"/>
      <c r="K95" s="118"/>
    </row>
    <row r="96" spans="2:11" x14ac:dyDescent="0.25">
      <c r="B96" s="188"/>
      <c r="C96" s="189"/>
      <c r="D96" s="116"/>
      <c r="E96" s="116"/>
      <c r="F96" s="117"/>
      <c r="H96" s="118"/>
      <c r="I96" s="118"/>
      <c r="J96" s="117"/>
      <c r="K96" s="118"/>
    </row>
    <row r="97" spans="2:11" x14ac:dyDescent="0.25">
      <c r="B97" s="188"/>
      <c r="C97" s="189"/>
      <c r="D97" s="116"/>
      <c r="E97" s="116"/>
      <c r="F97" s="117"/>
      <c r="H97" s="118"/>
      <c r="I97" s="118"/>
      <c r="J97" s="117"/>
      <c r="K97" s="118"/>
    </row>
    <row r="98" spans="2:11" x14ac:dyDescent="0.25">
      <c r="B98" s="188"/>
      <c r="C98" s="189"/>
      <c r="D98" s="116"/>
      <c r="E98" s="116"/>
      <c r="F98" s="117"/>
      <c r="H98" s="118"/>
      <c r="I98" s="118"/>
      <c r="J98" s="117"/>
      <c r="K98" s="118"/>
    </row>
    <row r="99" spans="2:11" x14ac:dyDescent="0.25">
      <c r="B99" s="188"/>
      <c r="C99" s="189"/>
      <c r="D99" s="116"/>
      <c r="E99" s="116"/>
      <c r="F99" s="117"/>
      <c r="H99" s="118"/>
      <c r="I99" s="118"/>
      <c r="J99" s="117"/>
      <c r="K99" s="118"/>
    </row>
    <row r="100" spans="2:11" x14ac:dyDescent="0.25">
      <c r="B100" s="188"/>
      <c r="C100" s="189"/>
      <c r="D100" s="116"/>
      <c r="E100" s="116"/>
      <c r="F100" s="117"/>
      <c r="H100" s="118"/>
      <c r="I100" s="118"/>
      <c r="J100" s="117"/>
      <c r="K100" s="118"/>
    </row>
    <row r="101" spans="2:11" x14ac:dyDescent="0.25">
      <c r="B101" s="188"/>
      <c r="C101" s="189"/>
      <c r="D101" s="116"/>
      <c r="E101" s="116"/>
      <c r="F101" s="117"/>
      <c r="H101" s="118"/>
      <c r="I101" s="118"/>
      <c r="J101" s="117"/>
      <c r="K101" s="118"/>
    </row>
    <row r="102" spans="2:11" x14ac:dyDescent="0.25">
      <c r="B102" s="188"/>
      <c r="C102" s="189"/>
      <c r="D102" s="116"/>
      <c r="E102" s="116"/>
      <c r="F102" s="117"/>
      <c r="H102" s="118"/>
      <c r="I102" s="118"/>
      <c r="J102" s="117"/>
      <c r="K102" s="118"/>
    </row>
    <row r="103" spans="2:11" x14ac:dyDescent="0.25">
      <c r="B103" s="188"/>
      <c r="C103" s="189"/>
      <c r="D103" s="116"/>
      <c r="E103" s="116"/>
      <c r="F103" s="117"/>
      <c r="H103" s="118"/>
      <c r="I103" s="118"/>
      <c r="J103" s="117"/>
      <c r="K103" s="118"/>
    </row>
    <row r="104" spans="2:11" x14ac:dyDescent="0.25">
      <c r="B104" s="188"/>
      <c r="C104" s="189"/>
      <c r="D104" s="116"/>
      <c r="E104" s="116"/>
      <c r="F104" s="117"/>
      <c r="H104" s="118"/>
      <c r="I104" s="118"/>
      <c r="J104" s="117"/>
      <c r="K104" s="118"/>
    </row>
    <row r="105" spans="2:11" x14ac:dyDescent="0.25">
      <c r="B105" s="188"/>
      <c r="C105" s="189"/>
      <c r="D105" s="116"/>
      <c r="E105" s="116"/>
      <c r="F105" s="117"/>
      <c r="H105" s="118"/>
      <c r="I105" s="118"/>
      <c r="J105" s="117"/>
      <c r="K105" s="118"/>
    </row>
    <row r="106" spans="2:11" x14ac:dyDescent="0.25">
      <c r="B106" s="188"/>
      <c r="C106" s="189"/>
      <c r="D106" s="116"/>
      <c r="E106" s="116"/>
      <c r="F106" s="117"/>
      <c r="H106" s="118"/>
      <c r="I106" s="118"/>
      <c r="J106" s="117"/>
      <c r="K106" s="118"/>
    </row>
    <row r="107" spans="2:11" x14ac:dyDescent="0.25">
      <c r="B107" s="188"/>
      <c r="C107" s="189"/>
      <c r="D107" s="116"/>
      <c r="E107" s="116"/>
      <c r="F107" s="117"/>
      <c r="H107" s="118"/>
      <c r="I107" s="118"/>
      <c r="J107" s="117"/>
      <c r="K107" s="118"/>
    </row>
    <row r="108" spans="2:11" x14ac:dyDescent="0.25">
      <c r="B108" s="188"/>
      <c r="C108" s="189"/>
      <c r="D108" s="116"/>
      <c r="E108" s="116"/>
      <c r="F108" s="117"/>
      <c r="H108" s="118"/>
      <c r="I108" s="118"/>
      <c r="J108" s="117"/>
      <c r="K108" s="118"/>
    </row>
    <row r="109" spans="2:11" x14ac:dyDescent="0.25">
      <c r="B109" s="188"/>
      <c r="D109" s="105"/>
      <c r="E109" s="119"/>
      <c r="F109" s="106"/>
      <c r="G109" s="119"/>
      <c r="H109" s="120"/>
      <c r="I109" s="118"/>
      <c r="J109" s="118"/>
      <c r="K109" s="121"/>
    </row>
    <row r="110" spans="2:11" x14ac:dyDescent="0.25">
      <c r="B110" s="188"/>
      <c r="C110" s="190"/>
      <c r="D110" s="190"/>
      <c r="E110" s="190"/>
      <c r="F110" s="106"/>
      <c r="G110" s="8"/>
      <c r="H110" s="120"/>
      <c r="I110" s="118"/>
    </row>
    <row r="111" spans="2:11" x14ac:dyDescent="0.25">
      <c r="B111" s="188"/>
      <c r="C111" s="189"/>
      <c r="D111" s="116"/>
      <c r="E111" s="116"/>
      <c r="F111" s="117"/>
      <c r="H111" s="118"/>
      <c r="I111" s="118"/>
      <c r="J111" s="117"/>
      <c r="K111" s="118"/>
    </row>
    <row r="112" spans="2:11" x14ac:dyDescent="0.25">
      <c r="B112" s="188"/>
      <c r="C112" s="189"/>
      <c r="D112" s="116"/>
      <c r="E112" s="116"/>
      <c r="F112" s="117"/>
      <c r="H112" s="118"/>
      <c r="I112" s="118"/>
      <c r="J112" s="117"/>
      <c r="K112" s="118"/>
    </row>
    <row r="113" spans="2:11" x14ac:dyDescent="0.25">
      <c r="B113" s="188"/>
      <c r="C113" s="189"/>
      <c r="D113" s="116"/>
      <c r="E113" s="116"/>
      <c r="F113" s="117"/>
      <c r="H113" s="118"/>
      <c r="I113" s="118"/>
      <c r="J113" s="117"/>
      <c r="K113" s="118"/>
    </row>
    <row r="114" spans="2:11" x14ac:dyDescent="0.25">
      <c r="B114" s="188"/>
      <c r="C114" s="189"/>
      <c r="D114" s="116"/>
      <c r="E114" s="116"/>
      <c r="F114" s="117"/>
      <c r="H114" s="118"/>
      <c r="I114" s="118"/>
      <c r="J114" s="117"/>
      <c r="K114" s="118"/>
    </row>
    <row r="115" spans="2:11" x14ac:dyDescent="0.25">
      <c r="B115" s="188"/>
      <c r="C115" s="189"/>
      <c r="D115" s="116"/>
      <c r="E115" s="116"/>
      <c r="F115" s="117"/>
      <c r="H115" s="118"/>
      <c r="I115" s="118"/>
      <c r="J115" s="117"/>
      <c r="K115" s="118"/>
    </row>
    <row r="116" spans="2:11" x14ac:dyDescent="0.25">
      <c r="B116" s="188"/>
      <c r="C116" s="189"/>
      <c r="D116" s="116"/>
      <c r="E116" s="116"/>
      <c r="F116" s="117"/>
      <c r="H116" s="118"/>
      <c r="I116" s="118"/>
      <c r="J116" s="117"/>
      <c r="K116" s="118"/>
    </row>
    <row r="117" spans="2:11" x14ac:dyDescent="0.25">
      <c r="B117" s="188"/>
      <c r="C117" s="189"/>
      <c r="D117" s="116"/>
      <c r="E117" s="116"/>
      <c r="F117" s="117"/>
      <c r="H117" s="118"/>
      <c r="I117" s="118"/>
      <c r="J117" s="117"/>
      <c r="K117" s="118"/>
    </row>
    <row r="118" spans="2:11" x14ac:dyDescent="0.25">
      <c r="B118" s="188"/>
      <c r="C118" s="189"/>
      <c r="D118" s="116"/>
      <c r="E118" s="116"/>
      <c r="F118" s="117"/>
      <c r="H118" s="118"/>
      <c r="I118" s="118"/>
      <c r="J118" s="117"/>
      <c r="K118" s="118"/>
    </row>
    <row r="119" spans="2:11" x14ac:dyDescent="0.25">
      <c r="B119" s="188"/>
      <c r="C119" s="189"/>
      <c r="D119" s="116"/>
      <c r="E119" s="116"/>
      <c r="F119" s="117"/>
      <c r="H119" s="118"/>
      <c r="I119" s="118"/>
      <c r="J119" s="117"/>
      <c r="K119" s="118"/>
    </row>
    <row r="120" spans="2:11" x14ac:dyDescent="0.25">
      <c r="B120" s="188"/>
      <c r="C120" s="189"/>
      <c r="D120" s="116"/>
      <c r="E120" s="116"/>
      <c r="F120" s="117"/>
      <c r="H120" s="118"/>
      <c r="I120" s="118"/>
      <c r="J120" s="117"/>
      <c r="K120" s="118"/>
    </row>
    <row r="121" spans="2:11" x14ac:dyDescent="0.25">
      <c r="B121" s="188"/>
      <c r="C121" s="189"/>
      <c r="D121" s="116"/>
      <c r="E121" s="116"/>
      <c r="F121" s="117"/>
      <c r="H121" s="118"/>
      <c r="I121" s="118"/>
      <c r="J121" s="117"/>
      <c r="K121" s="118"/>
    </row>
    <row r="122" spans="2:11" x14ac:dyDescent="0.25">
      <c r="B122" s="188"/>
      <c r="C122" s="189"/>
      <c r="D122" s="116"/>
      <c r="E122" s="116"/>
      <c r="F122" s="117"/>
      <c r="H122" s="118"/>
      <c r="I122" s="118"/>
      <c r="J122" s="117"/>
      <c r="K122" s="118"/>
    </row>
    <row r="123" spans="2:11" x14ac:dyDescent="0.25">
      <c r="B123" s="188"/>
      <c r="C123" s="189"/>
      <c r="D123" s="116"/>
      <c r="E123" s="116"/>
      <c r="F123" s="117"/>
      <c r="H123" s="118"/>
      <c r="I123" s="118"/>
      <c r="J123" s="117"/>
      <c r="K123" s="118"/>
    </row>
    <row r="124" spans="2:11" x14ac:dyDescent="0.25">
      <c r="B124" s="188"/>
      <c r="C124" s="189"/>
      <c r="D124" s="116"/>
      <c r="E124" s="116"/>
      <c r="F124" s="117"/>
      <c r="H124" s="118"/>
      <c r="I124" s="118"/>
      <c r="J124" s="117"/>
      <c r="K124" s="118"/>
    </row>
    <row r="125" spans="2:11" x14ac:dyDescent="0.25">
      <c r="B125" s="188"/>
      <c r="C125" s="189"/>
      <c r="D125" s="116"/>
      <c r="E125" s="116"/>
      <c r="F125" s="117"/>
      <c r="H125" s="118"/>
      <c r="I125" s="118"/>
      <c r="J125" s="117"/>
      <c r="K125" s="118"/>
    </row>
    <row r="126" spans="2:11" x14ac:dyDescent="0.25">
      <c r="B126" s="188"/>
      <c r="D126" s="105"/>
      <c r="E126" s="119"/>
      <c r="F126" s="106"/>
      <c r="G126" s="119"/>
      <c r="H126" s="120"/>
      <c r="I126" s="118"/>
      <c r="J126" s="118"/>
      <c r="K126" s="121"/>
    </row>
    <row r="127" spans="2:11" x14ac:dyDescent="0.25">
      <c r="B127" s="188"/>
      <c r="C127" s="190"/>
      <c r="D127" s="190"/>
      <c r="E127" s="190"/>
      <c r="F127" s="106"/>
      <c r="G127" s="8"/>
      <c r="H127" s="120"/>
    </row>
    <row r="128" spans="2:11" x14ac:dyDescent="0.25">
      <c r="B128" s="107"/>
      <c r="I128" s="183"/>
      <c r="J128" s="183"/>
    </row>
    <row r="129" spans="2:11" ht="18.75" x14ac:dyDescent="0.3">
      <c r="H129" s="125"/>
      <c r="I129" s="184"/>
      <c r="J129" s="184"/>
    </row>
    <row r="131" spans="2:11" ht="24" customHeight="1" x14ac:dyDescent="0.25">
      <c r="B131" s="191"/>
      <c r="C131" s="191"/>
    </row>
    <row r="132" spans="2:11" x14ac:dyDescent="0.25">
      <c r="E132" s="114"/>
      <c r="I132" s="187"/>
      <c r="J132" s="187"/>
      <c r="K132" s="187"/>
    </row>
    <row r="133" spans="2:11" ht="18.600000000000001" customHeight="1" x14ac:dyDescent="0.25">
      <c r="B133" s="188"/>
      <c r="C133" s="189"/>
      <c r="D133" s="116"/>
      <c r="E133" s="116"/>
      <c r="F133" s="117"/>
      <c r="H133" s="118"/>
      <c r="I133" s="118"/>
      <c r="J133" s="117"/>
      <c r="K133" s="118"/>
    </row>
    <row r="134" spans="2:11" ht="15.6" customHeight="1" x14ac:dyDescent="0.25">
      <c r="B134" s="188"/>
      <c r="C134" s="189"/>
      <c r="D134" s="116"/>
      <c r="E134" s="116"/>
      <c r="F134" s="117"/>
      <c r="H134" s="118"/>
      <c r="I134" s="118"/>
      <c r="J134" s="117"/>
      <c r="K134" s="118"/>
    </row>
    <row r="135" spans="2:11" ht="19.350000000000001" customHeight="1" x14ac:dyDescent="0.25">
      <c r="B135" s="188"/>
      <c r="C135" s="189"/>
      <c r="D135" s="116"/>
      <c r="E135" s="116"/>
      <c r="F135" s="117"/>
      <c r="H135" s="118"/>
      <c r="I135" s="118"/>
      <c r="J135" s="117"/>
      <c r="K135" s="118"/>
    </row>
    <row r="136" spans="2:11" ht="19.350000000000001" customHeight="1" x14ac:dyDescent="0.25">
      <c r="B136" s="188"/>
      <c r="C136" s="189"/>
      <c r="D136" s="116"/>
      <c r="E136" s="116"/>
      <c r="F136" s="117"/>
      <c r="H136" s="118"/>
      <c r="I136" s="118"/>
      <c r="J136" s="117"/>
      <c r="K136" s="118"/>
    </row>
    <row r="137" spans="2:11" ht="19.350000000000001" customHeight="1" x14ac:dyDescent="0.25">
      <c r="B137" s="188"/>
      <c r="C137" s="189"/>
      <c r="D137" s="116"/>
      <c r="E137" s="116"/>
      <c r="F137" s="117"/>
      <c r="H137" s="118"/>
      <c r="I137" s="118"/>
      <c r="J137" s="117"/>
      <c r="K137" s="118"/>
    </row>
    <row r="138" spans="2:11" ht="19.350000000000001" customHeight="1" x14ac:dyDescent="0.25">
      <c r="B138" s="188"/>
      <c r="C138" s="189"/>
      <c r="D138" s="116"/>
      <c r="E138" s="116"/>
      <c r="F138" s="117"/>
      <c r="H138" s="118"/>
      <c r="I138" s="118"/>
      <c r="J138" s="117"/>
      <c r="K138" s="118"/>
    </row>
    <row r="139" spans="2:11" ht="19.350000000000001" customHeight="1" x14ac:dyDescent="0.25">
      <c r="B139" s="188"/>
      <c r="C139" s="189"/>
      <c r="D139" s="116"/>
      <c r="E139" s="116"/>
      <c r="F139" s="117"/>
      <c r="H139" s="118"/>
      <c r="I139" s="118"/>
      <c r="J139" s="117"/>
      <c r="K139" s="118"/>
    </row>
    <row r="140" spans="2:11" ht="19.350000000000001" customHeight="1" x14ac:dyDescent="0.25">
      <c r="B140" s="188"/>
      <c r="C140" s="189"/>
      <c r="D140" s="116"/>
      <c r="E140" s="116"/>
      <c r="F140" s="117"/>
      <c r="H140" s="118"/>
      <c r="I140" s="118"/>
      <c r="J140" s="117"/>
      <c r="K140" s="118"/>
    </row>
    <row r="141" spans="2:11" ht="19.350000000000001" customHeight="1" x14ac:dyDescent="0.25">
      <c r="B141" s="188"/>
      <c r="C141" s="189"/>
      <c r="D141" s="116"/>
      <c r="E141" s="116"/>
      <c r="F141" s="117"/>
      <c r="H141" s="118"/>
      <c r="I141" s="118"/>
      <c r="J141" s="117"/>
      <c r="K141" s="118"/>
    </row>
    <row r="142" spans="2:11" x14ac:dyDescent="0.25">
      <c r="B142" s="188"/>
      <c r="C142" s="189"/>
      <c r="D142" s="116"/>
      <c r="E142" s="116"/>
      <c r="F142" s="117"/>
      <c r="H142" s="118"/>
      <c r="I142" s="118"/>
      <c r="J142" s="117"/>
      <c r="K142" s="118"/>
    </row>
    <row r="143" spans="2:11" x14ac:dyDescent="0.25">
      <c r="B143" s="188"/>
      <c r="C143" s="189"/>
      <c r="D143" s="116"/>
      <c r="E143" s="116"/>
      <c r="F143" s="117"/>
      <c r="H143" s="118"/>
      <c r="I143" s="118"/>
      <c r="J143" s="117"/>
      <c r="K143" s="118"/>
    </row>
    <row r="144" spans="2:11" x14ac:dyDescent="0.25">
      <c r="B144" s="188"/>
      <c r="C144" s="189"/>
      <c r="D144" s="116"/>
      <c r="E144" s="116"/>
      <c r="F144" s="117"/>
      <c r="H144" s="118"/>
      <c r="I144" s="118"/>
      <c r="J144" s="117"/>
      <c r="K144" s="118"/>
    </row>
    <row r="145" spans="2:11" x14ac:dyDescent="0.25">
      <c r="B145" s="188"/>
      <c r="C145" s="189"/>
      <c r="D145" s="116"/>
      <c r="E145" s="116"/>
      <c r="F145" s="117"/>
      <c r="H145" s="118"/>
      <c r="I145" s="118"/>
      <c r="J145" s="117"/>
      <c r="K145" s="118"/>
    </row>
    <row r="146" spans="2:11" x14ac:dyDescent="0.25">
      <c r="B146" s="188"/>
      <c r="C146" s="189"/>
      <c r="D146" s="116"/>
      <c r="E146" s="116"/>
      <c r="F146" s="117"/>
      <c r="H146" s="118"/>
      <c r="I146" s="118"/>
      <c r="J146" s="117"/>
      <c r="K146" s="118"/>
    </row>
    <row r="147" spans="2:11" x14ac:dyDescent="0.25">
      <c r="B147" s="188"/>
      <c r="C147" s="189"/>
      <c r="D147" s="116"/>
      <c r="E147" s="116"/>
      <c r="F147" s="117"/>
      <c r="H147" s="118"/>
      <c r="I147" s="118"/>
      <c r="J147" s="117"/>
      <c r="K147" s="118"/>
    </row>
    <row r="148" spans="2:11" x14ac:dyDescent="0.25">
      <c r="B148" s="188"/>
      <c r="D148" s="105"/>
      <c r="E148" s="119"/>
      <c r="F148" s="106"/>
      <c r="G148" s="119"/>
      <c r="H148" s="120"/>
      <c r="I148" s="118"/>
      <c r="J148" s="118"/>
      <c r="K148" s="121"/>
    </row>
    <row r="149" spans="2:11" x14ac:dyDescent="0.25">
      <c r="B149" s="188"/>
      <c r="C149" s="190"/>
      <c r="D149" s="190"/>
      <c r="E149" s="190"/>
      <c r="F149" s="106"/>
      <c r="G149" s="8"/>
      <c r="H149" s="120"/>
      <c r="I149" s="118"/>
    </row>
    <row r="150" spans="2:11" x14ac:dyDescent="0.25">
      <c r="B150" s="188"/>
      <c r="C150" s="189"/>
      <c r="D150" s="116"/>
      <c r="E150" s="116"/>
      <c r="F150" s="117"/>
      <c r="H150" s="118"/>
      <c r="I150" s="118"/>
      <c r="J150" s="117"/>
      <c r="K150" s="118"/>
    </row>
    <row r="151" spans="2:11" x14ac:dyDescent="0.25">
      <c r="B151" s="188"/>
      <c r="C151" s="189"/>
      <c r="D151" s="116"/>
      <c r="E151" s="116"/>
      <c r="F151" s="117"/>
      <c r="H151" s="118"/>
      <c r="I151" s="118"/>
      <c r="J151" s="117"/>
      <c r="K151" s="118"/>
    </row>
    <row r="152" spans="2:11" x14ac:dyDescent="0.25">
      <c r="B152" s="188"/>
      <c r="C152" s="189"/>
      <c r="D152" s="116"/>
      <c r="E152" s="116"/>
      <c r="F152" s="117"/>
      <c r="H152" s="118"/>
      <c r="I152" s="118"/>
      <c r="J152" s="117"/>
      <c r="K152" s="118"/>
    </row>
    <row r="153" spans="2:11" x14ac:dyDescent="0.25">
      <c r="B153" s="188"/>
      <c r="C153" s="189"/>
      <c r="D153" s="116"/>
      <c r="E153" s="116"/>
      <c r="F153" s="117"/>
      <c r="H153" s="118"/>
      <c r="I153" s="118"/>
      <c r="J153" s="117"/>
      <c r="K153" s="118"/>
    </row>
    <row r="154" spans="2:11" x14ac:dyDescent="0.25">
      <c r="B154" s="188"/>
      <c r="C154" s="189"/>
      <c r="D154" s="116"/>
      <c r="E154" s="116"/>
      <c r="F154" s="117"/>
      <c r="H154" s="118"/>
      <c r="I154" s="118"/>
      <c r="J154" s="117"/>
      <c r="K154" s="118"/>
    </row>
    <row r="155" spans="2:11" x14ac:dyDescent="0.25">
      <c r="B155" s="188"/>
      <c r="C155" s="189"/>
      <c r="D155" s="116"/>
      <c r="E155" s="116"/>
      <c r="F155" s="117"/>
      <c r="H155" s="118"/>
      <c r="I155" s="118"/>
      <c r="J155" s="117"/>
      <c r="K155" s="118"/>
    </row>
    <row r="156" spans="2:11" x14ac:dyDescent="0.25">
      <c r="B156" s="188"/>
      <c r="C156" s="189"/>
      <c r="D156" s="116"/>
      <c r="E156" s="116"/>
      <c r="F156" s="117"/>
      <c r="H156" s="118"/>
      <c r="I156" s="118"/>
      <c r="J156" s="117"/>
      <c r="K156" s="118"/>
    </row>
    <row r="157" spans="2:11" x14ac:dyDescent="0.25">
      <c r="B157" s="188"/>
      <c r="C157" s="189"/>
      <c r="D157" s="116"/>
      <c r="E157" s="116"/>
      <c r="F157" s="117"/>
      <c r="H157" s="118"/>
      <c r="I157" s="118"/>
      <c r="J157" s="117"/>
      <c r="K157" s="118"/>
    </row>
    <row r="158" spans="2:11" x14ac:dyDescent="0.25">
      <c r="B158" s="188"/>
      <c r="C158" s="189"/>
      <c r="D158" s="116"/>
      <c r="E158" s="116"/>
      <c r="F158" s="117"/>
      <c r="H158" s="118"/>
      <c r="I158" s="118"/>
      <c r="J158" s="117"/>
      <c r="K158" s="118"/>
    </row>
    <row r="159" spans="2:11" x14ac:dyDescent="0.25">
      <c r="B159" s="188"/>
      <c r="C159" s="189"/>
      <c r="D159" s="116"/>
      <c r="E159" s="116"/>
      <c r="F159" s="117"/>
      <c r="H159" s="118"/>
      <c r="I159" s="118"/>
      <c r="J159" s="117"/>
      <c r="K159" s="118"/>
    </row>
    <row r="160" spans="2:11" x14ac:dyDescent="0.25">
      <c r="B160" s="188"/>
      <c r="C160" s="189"/>
      <c r="D160" s="116"/>
      <c r="E160" s="116"/>
      <c r="F160" s="117"/>
      <c r="H160" s="118"/>
      <c r="I160" s="118"/>
      <c r="J160" s="117"/>
      <c r="K160" s="118"/>
    </row>
    <row r="161" spans="2:11" x14ac:dyDescent="0.25">
      <c r="B161" s="188"/>
      <c r="C161" s="189"/>
      <c r="D161" s="116"/>
      <c r="E161" s="116"/>
      <c r="F161" s="117"/>
      <c r="H161" s="118"/>
      <c r="I161" s="118"/>
      <c r="J161" s="117"/>
      <c r="K161" s="118"/>
    </row>
    <row r="162" spans="2:11" x14ac:dyDescent="0.25">
      <c r="B162" s="188"/>
      <c r="C162" s="189"/>
      <c r="D162" s="116"/>
      <c r="E162" s="116"/>
      <c r="F162" s="117"/>
      <c r="H162" s="118"/>
      <c r="I162" s="118"/>
      <c r="J162" s="117"/>
      <c r="K162" s="118"/>
    </row>
    <row r="163" spans="2:11" x14ac:dyDescent="0.25">
      <c r="B163" s="188"/>
      <c r="C163" s="189"/>
      <c r="D163" s="116"/>
      <c r="E163" s="116"/>
      <c r="F163" s="117"/>
      <c r="H163" s="118"/>
      <c r="I163" s="118"/>
      <c r="J163" s="117"/>
      <c r="K163" s="118"/>
    </row>
    <row r="164" spans="2:11" ht="15.75" customHeight="1" x14ac:dyDescent="0.25">
      <c r="B164" s="188"/>
      <c r="C164" s="189"/>
      <c r="D164" s="116"/>
      <c r="E164" s="116"/>
      <c r="F164" s="117"/>
      <c r="H164" s="118"/>
      <c r="I164" s="118"/>
      <c r="J164" s="117"/>
      <c r="K164" s="118"/>
    </row>
    <row r="165" spans="2:11" ht="13.5" customHeight="1" x14ac:dyDescent="0.25">
      <c r="B165" s="188"/>
      <c r="D165" s="105"/>
      <c r="E165" s="119"/>
      <c r="F165" s="106"/>
      <c r="G165" s="119"/>
      <c r="H165" s="120"/>
      <c r="I165" s="118"/>
      <c r="J165" s="118"/>
      <c r="K165" s="121"/>
    </row>
    <row r="166" spans="2:11" ht="16.350000000000001" customHeight="1" x14ac:dyDescent="0.25">
      <c r="B166" s="188"/>
      <c r="C166" s="190"/>
      <c r="D166" s="190"/>
      <c r="E166" s="190"/>
      <c r="F166" s="106"/>
      <c r="G166" s="8"/>
      <c r="H166" s="120"/>
      <c r="I166" s="118"/>
    </row>
    <row r="167" spans="2:11" ht="17.100000000000001" customHeight="1" x14ac:dyDescent="0.25">
      <c r="B167" s="192"/>
      <c r="C167" s="189"/>
      <c r="D167" s="116"/>
      <c r="E167" s="116"/>
      <c r="F167" s="117"/>
      <c r="G167" s="126"/>
      <c r="H167" s="118"/>
      <c r="I167" s="118"/>
      <c r="J167" s="117"/>
      <c r="K167" s="118"/>
    </row>
    <row r="168" spans="2:11" ht="17.100000000000001" customHeight="1" x14ac:dyDescent="0.25">
      <c r="B168" s="192"/>
      <c r="C168" s="189"/>
      <c r="D168" s="116"/>
      <c r="E168" s="116"/>
      <c r="F168" s="117"/>
      <c r="G168" s="126"/>
      <c r="H168" s="118"/>
      <c r="I168" s="118"/>
      <c r="J168" s="117"/>
      <c r="K168" s="118"/>
    </row>
    <row r="169" spans="2:11" ht="17.100000000000001" customHeight="1" x14ac:dyDescent="0.25">
      <c r="B169" s="192"/>
      <c r="C169" s="189"/>
      <c r="D169" s="116"/>
      <c r="E169" s="116"/>
      <c r="F169" s="117"/>
      <c r="G169" s="126"/>
      <c r="H169" s="118"/>
      <c r="I169" s="118"/>
      <c r="J169" s="117"/>
      <c r="K169" s="118"/>
    </row>
    <row r="170" spans="2:11" ht="17.100000000000001" customHeight="1" x14ac:dyDescent="0.25">
      <c r="B170" s="192"/>
      <c r="C170" s="189"/>
      <c r="D170" s="116"/>
      <c r="E170" s="116"/>
      <c r="F170" s="117"/>
      <c r="G170" s="126"/>
      <c r="H170" s="118"/>
      <c r="I170" s="118"/>
      <c r="J170" s="117"/>
      <c r="K170" s="118"/>
    </row>
    <row r="171" spans="2:11" ht="14.45" customHeight="1" x14ac:dyDescent="0.25">
      <c r="B171" s="192"/>
      <c r="C171" s="189"/>
      <c r="D171" s="116"/>
      <c r="E171" s="116"/>
      <c r="F171" s="117"/>
      <c r="G171" s="126"/>
      <c r="H171" s="118"/>
      <c r="I171" s="118"/>
      <c r="J171" s="117"/>
      <c r="K171" s="118"/>
    </row>
    <row r="172" spans="2:11" ht="14.45" customHeight="1" x14ac:dyDescent="0.25">
      <c r="B172" s="192"/>
      <c r="C172" s="189"/>
      <c r="D172" s="116"/>
      <c r="E172" s="116"/>
      <c r="F172" s="117"/>
      <c r="G172" s="126"/>
      <c r="H172" s="118"/>
      <c r="I172" s="118"/>
      <c r="J172" s="117"/>
      <c r="K172" s="118"/>
    </row>
    <row r="173" spans="2:11" ht="14.45" customHeight="1" x14ac:dyDescent="0.25">
      <c r="B173" s="192"/>
      <c r="C173" s="189"/>
      <c r="D173" s="116"/>
      <c r="E173" s="116"/>
      <c r="F173" s="117"/>
      <c r="G173" s="126"/>
      <c r="H173" s="118"/>
      <c r="I173" s="118"/>
      <c r="J173" s="117"/>
      <c r="K173" s="118"/>
    </row>
    <row r="174" spans="2:11" ht="14.45" customHeight="1" x14ac:dyDescent="0.25">
      <c r="B174" s="192"/>
      <c r="C174" s="189"/>
      <c r="D174" s="116"/>
      <c r="E174" s="116"/>
      <c r="F174" s="117"/>
      <c r="G174" s="126"/>
      <c r="H174" s="118"/>
      <c r="I174" s="118"/>
      <c r="J174" s="117"/>
      <c r="K174" s="118"/>
    </row>
    <row r="175" spans="2:11" ht="14.45" customHeight="1" x14ac:dyDescent="0.25">
      <c r="B175" s="192"/>
      <c r="C175" s="189"/>
      <c r="D175" s="116"/>
      <c r="E175" s="116"/>
      <c r="F175" s="117"/>
      <c r="G175" s="126"/>
      <c r="H175" s="118"/>
      <c r="I175" s="118"/>
      <c r="J175" s="117"/>
      <c r="K175" s="118"/>
    </row>
    <row r="176" spans="2:11" ht="14.45" customHeight="1" x14ac:dyDescent="0.25">
      <c r="B176" s="192"/>
      <c r="C176" s="189"/>
      <c r="D176" s="116"/>
      <c r="E176" s="116"/>
      <c r="F176" s="117"/>
      <c r="G176" s="126"/>
      <c r="H176" s="118"/>
      <c r="I176" s="118"/>
      <c r="J176" s="117"/>
      <c r="K176" s="118"/>
    </row>
    <row r="177" spans="2:11" x14ac:dyDescent="0.25">
      <c r="B177" s="192"/>
      <c r="C177" s="189"/>
      <c r="D177" s="116"/>
      <c r="E177" s="116"/>
      <c r="F177" s="117"/>
      <c r="G177" s="126"/>
      <c r="H177" s="118"/>
      <c r="I177" s="118"/>
      <c r="J177" s="117"/>
      <c r="K177" s="118"/>
    </row>
    <row r="178" spans="2:11" x14ac:dyDescent="0.25">
      <c r="B178" s="192"/>
      <c r="C178" s="189"/>
      <c r="D178" s="116"/>
      <c r="E178" s="116"/>
      <c r="F178" s="117"/>
      <c r="G178" s="126"/>
      <c r="H178" s="118"/>
      <c r="I178" s="118"/>
      <c r="J178" s="117"/>
      <c r="K178" s="118"/>
    </row>
    <row r="179" spans="2:11" x14ac:dyDescent="0.25">
      <c r="B179" s="192"/>
      <c r="C179" s="189"/>
      <c r="D179" s="116"/>
      <c r="E179" s="116"/>
      <c r="F179" s="117"/>
      <c r="G179" s="126"/>
      <c r="H179" s="118"/>
      <c r="I179" s="118"/>
      <c r="J179" s="117"/>
      <c r="K179" s="118"/>
    </row>
    <row r="180" spans="2:11" ht="12.6" customHeight="1" x14ac:dyDescent="0.25">
      <c r="B180" s="192"/>
      <c r="C180" s="189"/>
      <c r="D180" s="116"/>
      <c r="E180" s="116"/>
      <c r="F180" s="117"/>
      <c r="G180" s="126"/>
      <c r="H180" s="118"/>
      <c r="I180" s="118"/>
      <c r="J180" s="117"/>
      <c r="K180" s="118"/>
    </row>
    <row r="181" spans="2:11" x14ac:dyDescent="0.25">
      <c r="B181" s="192"/>
      <c r="C181" s="189"/>
      <c r="D181" s="116"/>
      <c r="E181" s="116"/>
      <c r="F181" s="117"/>
      <c r="G181" s="126"/>
      <c r="H181" s="118"/>
      <c r="I181" s="118"/>
      <c r="J181" s="117"/>
      <c r="K181" s="118"/>
    </row>
    <row r="182" spans="2:11" ht="17.100000000000001" customHeight="1" x14ac:dyDescent="0.25">
      <c r="B182" s="192"/>
      <c r="D182" s="105"/>
      <c r="E182" s="119"/>
      <c r="F182" s="106"/>
      <c r="G182" s="119"/>
      <c r="H182" s="120"/>
      <c r="I182" s="118"/>
      <c r="J182" s="118"/>
      <c r="K182" s="121"/>
    </row>
    <row r="183" spans="2:11" x14ac:dyDescent="0.25">
      <c r="B183" s="192"/>
      <c r="C183" s="190"/>
      <c r="D183" s="190"/>
      <c r="E183" s="190"/>
      <c r="F183" s="106"/>
      <c r="G183" s="8"/>
      <c r="H183" s="120"/>
      <c r="I183" s="118"/>
    </row>
    <row r="184" spans="2:11" x14ac:dyDescent="0.25">
      <c r="B184" s="192"/>
      <c r="C184" s="189"/>
      <c r="D184" s="116"/>
      <c r="E184" s="116"/>
      <c r="F184" s="117"/>
      <c r="H184" s="118"/>
      <c r="I184" s="118"/>
      <c r="J184" s="117"/>
      <c r="K184" s="118"/>
    </row>
    <row r="185" spans="2:11" x14ac:dyDescent="0.25">
      <c r="B185" s="192"/>
      <c r="C185" s="189"/>
      <c r="D185" s="116"/>
      <c r="E185" s="116"/>
      <c r="F185" s="117"/>
      <c r="H185" s="118"/>
      <c r="I185" s="118"/>
      <c r="J185" s="117"/>
      <c r="K185" s="118"/>
    </row>
    <row r="186" spans="2:11" x14ac:dyDescent="0.25">
      <c r="B186" s="192"/>
      <c r="C186" s="189"/>
      <c r="D186" s="116"/>
      <c r="E186" s="116"/>
      <c r="F186" s="117"/>
      <c r="H186" s="118"/>
      <c r="I186" s="118"/>
      <c r="J186" s="117"/>
      <c r="K186" s="118"/>
    </row>
    <row r="187" spans="2:11" x14ac:dyDescent="0.25">
      <c r="B187" s="192"/>
      <c r="C187" s="189"/>
      <c r="D187" s="116"/>
      <c r="E187" s="116"/>
      <c r="F187" s="117"/>
      <c r="H187" s="118"/>
      <c r="I187" s="118"/>
      <c r="J187" s="117"/>
      <c r="K187" s="118"/>
    </row>
    <row r="188" spans="2:11" x14ac:dyDescent="0.25">
      <c r="B188" s="192"/>
      <c r="C188" s="189"/>
      <c r="D188" s="116"/>
      <c r="E188" s="116"/>
      <c r="F188" s="117"/>
      <c r="H188" s="118"/>
      <c r="I188" s="118"/>
      <c r="J188" s="117"/>
      <c r="K188" s="118"/>
    </row>
    <row r="189" spans="2:11" x14ac:dyDescent="0.25">
      <c r="B189" s="192"/>
      <c r="C189" s="189"/>
      <c r="D189" s="116"/>
      <c r="E189" s="116"/>
      <c r="F189" s="117"/>
      <c r="H189" s="118"/>
      <c r="I189" s="118"/>
      <c r="J189" s="117"/>
      <c r="K189" s="118"/>
    </row>
    <row r="190" spans="2:11" x14ac:dyDescent="0.25">
      <c r="B190" s="192"/>
      <c r="C190" s="189"/>
      <c r="D190" s="116"/>
      <c r="E190" s="116"/>
      <c r="F190" s="117"/>
      <c r="H190" s="118"/>
      <c r="I190" s="118"/>
      <c r="J190" s="117"/>
      <c r="K190" s="118"/>
    </row>
    <row r="191" spans="2:11" x14ac:dyDescent="0.25">
      <c r="B191" s="192"/>
      <c r="C191" s="189"/>
      <c r="D191" s="116"/>
      <c r="E191" s="116"/>
      <c r="F191" s="117"/>
      <c r="H191" s="118"/>
      <c r="I191" s="118"/>
      <c r="J191" s="117"/>
      <c r="K191" s="118"/>
    </row>
    <row r="192" spans="2:11" x14ac:dyDescent="0.25">
      <c r="B192" s="192"/>
      <c r="C192" s="189"/>
      <c r="D192" s="116"/>
      <c r="E192" s="116"/>
      <c r="F192" s="117"/>
      <c r="H192" s="118"/>
      <c r="I192" s="118"/>
      <c r="J192" s="117"/>
      <c r="K192" s="118"/>
    </row>
    <row r="193" spans="2:11" x14ac:dyDescent="0.25">
      <c r="B193" s="192"/>
      <c r="C193" s="189"/>
      <c r="D193" s="116"/>
      <c r="E193" s="116"/>
      <c r="F193" s="117"/>
      <c r="H193" s="118"/>
      <c r="I193" s="118"/>
      <c r="J193" s="117"/>
      <c r="K193" s="118"/>
    </row>
    <row r="194" spans="2:11" x14ac:dyDescent="0.25">
      <c r="B194" s="192"/>
      <c r="C194" s="189"/>
      <c r="D194" s="116"/>
      <c r="E194" s="116"/>
      <c r="F194" s="117"/>
      <c r="H194" s="118"/>
      <c r="I194" s="118"/>
      <c r="J194" s="117"/>
      <c r="K194" s="118"/>
    </row>
    <row r="195" spans="2:11" x14ac:dyDescent="0.25">
      <c r="B195" s="192"/>
      <c r="C195" s="189"/>
      <c r="D195" s="116"/>
      <c r="E195" s="116"/>
      <c r="F195" s="117"/>
      <c r="H195" s="118"/>
      <c r="I195" s="118"/>
      <c r="J195" s="117"/>
      <c r="K195" s="118"/>
    </row>
    <row r="196" spans="2:11" x14ac:dyDescent="0.25">
      <c r="B196" s="192"/>
      <c r="C196" s="189"/>
      <c r="D196" s="116"/>
      <c r="E196" s="116"/>
      <c r="F196" s="117"/>
      <c r="H196" s="118"/>
      <c r="I196" s="118"/>
      <c r="J196" s="117"/>
      <c r="K196" s="118"/>
    </row>
    <row r="197" spans="2:11" x14ac:dyDescent="0.25">
      <c r="B197" s="192"/>
      <c r="C197" s="189"/>
      <c r="D197" s="116"/>
      <c r="E197" s="116"/>
      <c r="F197" s="117"/>
      <c r="H197" s="118"/>
      <c r="I197" s="118"/>
      <c r="J197" s="117"/>
      <c r="K197" s="118"/>
    </row>
    <row r="198" spans="2:11" x14ac:dyDescent="0.25">
      <c r="B198" s="192"/>
      <c r="C198" s="189"/>
      <c r="D198" s="116"/>
      <c r="E198" s="116"/>
      <c r="F198" s="117"/>
      <c r="H198" s="118"/>
      <c r="I198" s="118"/>
      <c r="J198" s="117"/>
      <c r="K198" s="118"/>
    </row>
    <row r="199" spans="2:11" x14ac:dyDescent="0.25">
      <c r="B199" s="192"/>
      <c r="D199" s="105"/>
      <c r="E199" s="119"/>
      <c r="F199" s="106"/>
      <c r="G199" s="119"/>
      <c r="H199" s="120"/>
      <c r="I199" s="118"/>
      <c r="J199" s="118"/>
      <c r="K199" s="121"/>
    </row>
    <row r="200" spans="2:11" x14ac:dyDescent="0.25">
      <c r="B200" s="192"/>
      <c r="C200" s="190"/>
      <c r="D200" s="190"/>
      <c r="E200" s="190"/>
      <c r="F200" s="106"/>
      <c r="G200" s="8"/>
      <c r="H200" s="120"/>
    </row>
    <row r="201" spans="2:11" x14ac:dyDescent="0.25">
      <c r="B201" s="107"/>
      <c r="I201" s="183"/>
      <c r="J201" s="183"/>
    </row>
    <row r="202" spans="2:11" ht="18.75" x14ac:dyDescent="0.3">
      <c r="H202" s="125"/>
      <c r="I202" s="184"/>
      <c r="J202" s="184"/>
    </row>
    <row r="205" spans="2:11" x14ac:dyDescent="0.25">
      <c r="I205" s="183"/>
      <c r="J205" s="183"/>
    </row>
    <row r="206" spans="2:11" ht="18.75" x14ac:dyDescent="0.3">
      <c r="B206" s="112"/>
      <c r="F206" s="127"/>
      <c r="G206" s="127"/>
      <c r="H206" s="112"/>
      <c r="I206" s="184"/>
      <c r="J206" s="184"/>
    </row>
    <row r="208" spans="2:11" x14ac:dyDescent="0.25">
      <c r="D208" s="122"/>
      <c r="E208" s="122"/>
      <c r="F208" s="122"/>
    </row>
    <row r="209" spans="2:8" ht="66.599999999999994" customHeight="1" x14ac:dyDescent="0.3">
      <c r="B209" s="195"/>
      <c r="C209" s="9"/>
      <c r="D209" s="128"/>
      <c r="E209" s="126"/>
      <c r="G209" s="6"/>
      <c r="H209" s="6"/>
    </row>
    <row r="210" spans="2:8" ht="18.75" x14ac:dyDescent="0.3">
      <c r="B210" s="196"/>
      <c r="C210" s="9"/>
      <c r="D210" s="128"/>
      <c r="E210" s="126"/>
      <c r="G210" s="6"/>
      <c r="H210" s="22"/>
    </row>
    <row r="211" spans="2:8" ht="18.75" x14ac:dyDescent="0.3">
      <c r="B211" s="129"/>
      <c r="C211" s="130"/>
      <c r="H211" s="21"/>
    </row>
    <row r="212" spans="2:8" ht="18.75" x14ac:dyDescent="0.3">
      <c r="B212" s="129"/>
      <c r="C212" s="130"/>
      <c r="H212" s="21"/>
    </row>
    <row r="213" spans="2:8" ht="18.75" x14ac:dyDescent="0.3">
      <c r="B213" s="129"/>
      <c r="C213" s="130"/>
      <c r="G213" s="21"/>
      <c r="H213" s="21"/>
    </row>
    <row r="214" spans="2:8" x14ac:dyDescent="0.25">
      <c r="B214" s="131"/>
      <c r="C214" s="8"/>
      <c r="D214" s="132"/>
    </row>
    <row r="215" spans="2:8" x14ac:dyDescent="0.25">
      <c r="C215" s="8"/>
      <c r="D215" s="132"/>
    </row>
    <row r="216" spans="2:8" x14ac:dyDescent="0.25">
      <c r="C216" s="8"/>
      <c r="D216" s="132"/>
    </row>
    <row r="217" spans="2:8" x14ac:dyDescent="0.25">
      <c r="C217" s="8"/>
      <c r="D217" s="132"/>
      <c r="G217" s="183"/>
      <c r="H217" s="183"/>
    </row>
    <row r="218" spans="2:8" ht="18.600000000000001" customHeight="1" x14ac:dyDescent="0.3">
      <c r="C218" s="186"/>
      <c r="D218" s="186"/>
      <c r="E218" s="186"/>
      <c r="F218" s="128"/>
      <c r="G218" s="184"/>
      <c r="H218" s="184"/>
    </row>
    <row r="220" spans="2:8" x14ac:dyDescent="0.25">
      <c r="B220" s="185"/>
      <c r="C220" s="185"/>
      <c r="E220" s="133"/>
      <c r="F220" s="134"/>
    </row>
    <row r="221" spans="2:8" x14ac:dyDescent="0.25">
      <c r="B221" s="8"/>
      <c r="C221" s="132"/>
      <c r="F221" s="128"/>
    </row>
    <row r="222" spans="2:8" x14ac:dyDescent="0.25">
      <c r="B222" s="8"/>
      <c r="C222" s="132"/>
      <c r="F222" s="128"/>
    </row>
    <row r="223" spans="2:8" x14ac:dyDescent="0.25">
      <c r="B223" s="8"/>
      <c r="C223" s="132"/>
      <c r="F223" s="128"/>
    </row>
    <row r="224" spans="2:8" x14ac:dyDescent="0.25">
      <c r="B224" s="8"/>
      <c r="C224" s="132"/>
      <c r="F224" s="128"/>
    </row>
    <row r="225" spans="2:9" x14ac:dyDescent="0.25">
      <c r="B225" s="8"/>
      <c r="C225" s="132"/>
      <c r="F225" s="128"/>
    </row>
    <row r="226" spans="2:9" x14ac:dyDescent="0.25">
      <c r="B226" s="8"/>
      <c r="C226" s="132"/>
      <c r="G226" s="183"/>
      <c r="H226" s="183"/>
    </row>
    <row r="227" spans="2:9" ht="18.75" x14ac:dyDescent="0.3">
      <c r="E227" s="8"/>
      <c r="F227" s="8"/>
      <c r="G227" s="184"/>
      <c r="H227" s="184"/>
    </row>
    <row r="228" spans="2:9" ht="18.75" x14ac:dyDescent="0.3">
      <c r="E228" s="8"/>
      <c r="F228" s="8"/>
      <c r="G228" s="21"/>
      <c r="H228" s="21"/>
    </row>
    <row r="230" spans="2:9" x14ac:dyDescent="0.25">
      <c r="B230" s="131"/>
      <c r="C230" s="100"/>
      <c r="D230" s="17"/>
      <c r="E230" s="14"/>
      <c r="F230" s="183"/>
      <c r="G230" s="183"/>
    </row>
    <row r="231" spans="2:9" ht="18.75" x14ac:dyDescent="0.3">
      <c r="B231" s="16"/>
      <c r="C231" s="135"/>
      <c r="D231" s="15"/>
      <c r="E231" s="136"/>
      <c r="F231" s="184"/>
      <c r="G231" s="184"/>
    </row>
    <row r="232" spans="2:9" ht="18.75" x14ac:dyDescent="0.3">
      <c r="B232" s="16"/>
      <c r="C232" s="135"/>
      <c r="D232" s="108"/>
      <c r="E232" s="10"/>
      <c r="F232" s="10"/>
      <c r="G232" s="21"/>
      <c r="H232" s="21"/>
      <c r="I232" s="21"/>
    </row>
    <row r="233" spans="2:9" ht="18.75" x14ac:dyDescent="0.3">
      <c r="B233" s="16"/>
      <c r="C233" s="135"/>
      <c r="D233" s="108"/>
      <c r="E233" s="10"/>
      <c r="F233" s="10"/>
      <c r="G233" s="21"/>
      <c r="H233" s="21"/>
      <c r="I233" s="21"/>
    </row>
    <row r="234" spans="2:9" ht="18.75" x14ac:dyDescent="0.3">
      <c r="B234" s="16"/>
      <c r="C234" s="135"/>
      <c r="D234" s="108"/>
      <c r="E234" s="10"/>
      <c r="F234" s="10"/>
      <c r="G234" s="21"/>
      <c r="H234" s="21"/>
      <c r="I234" s="21"/>
    </row>
    <row r="235" spans="2:9" ht="18.75" x14ac:dyDescent="0.3">
      <c r="B235" s="16"/>
      <c r="C235" s="14"/>
      <c r="D235" s="108"/>
      <c r="E235" s="10"/>
      <c r="F235" s="10"/>
      <c r="G235" s="21"/>
      <c r="H235" s="21"/>
      <c r="I235" s="21"/>
    </row>
    <row r="236" spans="2:9" ht="18.75" x14ac:dyDescent="0.3">
      <c r="B236" s="16"/>
      <c r="C236" s="135"/>
      <c r="D236" s="108"/>
      <c r="E236" s="10"/>
      <c r="F236" s="10"/>
      <c r="G236" s="21"/>
      <c r="H236" s="21"/>
      <c r="I236" s="21"/>
    </row>
    <row r="237" spans="2:9" ht="18.75" x14ac:dyDescent="0.3">
      <c r="B237" s="16"/>
      <c r="C237" s="137"/>
      <c r="D237" s="108"/>
      <c r="E237" s="10"/>
      <c r="F237" s="10"/>
      <c r="G237" s="21"/>
      <c r="H237" s="21"/>
      <c r="I237" s="21"/>
    </row>
    <row r="238" spans="2:9" ht="18.75" x14ac:dyDescent="0.3">
      <c r="B238" s="16"/>
      <c r="C238" s="137"/>
      <c r="D238" s="108"/>
      <c r="E238" s="10"/>
      <c r="F238" s="10"/>
      <c r="G238" s="21"/>
      <c r="H238" s="21"/>
      <c r="I238" s="21"/>
    </row>
    <row r="239" spans="2:9" ht="18.75" x14ac:dyDescent="0.3">
      <c r="B239" s="16"/>
      <c r="C239" s="137"/>
      <c r="D239" s="108"/>
      <c r="E239" s="10"/>
      <c r="F239" s="10"/>
      <c r="G239" s="21"/>
      <c r="H239" s="21"/>
      <c r="I239" s="21"/>
    </row>
    <row r="240" spans="2:9" ht="18.75" x14ac:dyDescent="0.3">
      <c r="B240" s="9"/>
      <c r="C240" s="10"/>
      <c r="D240" s="21"/>
      <c r="E240" s="21"/>
    </row>
    <row r="241" spans="2:8" ht="38.1" customHeight="1" x14ac:dyDescent="0.25"/>
    <row r="242" spans="2:8" x14ac:dyDescent="0.25">
      <c r="B242" s="112"/>
      <c r="C242" s="203"/>
    </row>
    <row r="243" spans="2:8" x14ac:dyDescent="0.25">
      <c r="B243" s="112"/>
      <c r="C243" s="203"/>
      <c r="D243" s="183"/>
      <c r="E243" s="183"/>
      <c r="F243" s="22"/>
      <c r="G243" s="183"/>
      <c r="H243" s="183"/>
    </row>
    <row r="244" spans="2:8" ht="18.75" x14ac:dyDescent="0.3">
      <c r="B244" s="138"/>
      <c r="C244" s="16"/>
      <c r="D244" s="184"/>
      <c r="E244" s="184"/>
      <c r="F244" s="21"/>
      <c r="G244" s="184"/>
      <c r="H244" s="184"/>
    </row>
    <row r="245" spans="2:8" ht="18.75" x14ac:dyDescent="0.3">
      <c r="B245" s="138"/>
      <c r="C245" s="16"/>
      <c r="D245" s="184"/>
      <c r="E245" s="184"/>
    </row>
    <row r="246" spans="2:8" ht="18.75" x14ac:dyDescent="0.3">
      <c r="B246" s="114"/>
      <c r="D246" s="184"/>
      <c r="E246" s="184"/>
    </row>
    <row r="247" spans="2:8" x14ac:dyDescent="0.25">
      <c r="B247" s="112"/>
      <c r="C247" s="139"/>
      <c r="D247" s="183"/>
      <c r="E247" s="183"/>
    </row>
    <row r="248" spans="2:8" ht="18.75" x14ac:dyDescent="0.3">
      <c r="B248" s="112"/>
      <c r="C248" s="128"/>
      <c r="D248" s="184"/>
      <c r="E248" s="184"/>
    </row>
  </sheetData>
  <mergeCells count="71">
    <mergeCell ref="D245:E245"/>
    <mergeCell ref="D248:E248"/>
    <mergeCell ref="F28:G28"/>
    <mergeCell ref="E46:F46"/>
    <mergeCell ref="C242:C243"/>
    <mergeCell ref="D243:E243"/>
    <mergeCell ref="D244:E244"/>
    <mergeCell ref="D246:E246"/>
    <mergeCell ref="D247:E247"/>
    <mergeCell ref="B53:C53"/>
    <mergeCell ref="E49:F49"/>
    <mergeCell ref="B50:C50"/>
    <mergeCell ref="E50:F50"/>
    <mergeCell ref="B51:C51"/>
    <mergeCell ref="B52:C52"/>
    <mergeCell ref="G217:H217"/>
    <mergeCell ref="B209:B210"/>
    <mergeCell ref="H47:I47"/>
    <mergeCell ref="H48:I48"/>
    <mergeCell ref="B2:H2"/>
    <mergeCell ref="E4:G4"/>
    <mergeCell ref="C6:F6"/>
    <mergeCell ref="H7:I7"/>
    <mergeCell ref="H8:I8"/>
    <mergeCell ref="I10:K10"/>
    <mergeCell ref="B11:B25"/>
    <mergeCell ref="B27:D27"/>
    <mergeCell ref="B29:B43"/>
    <mergeCell ref="B45:D45"/>
    <mergeCell ref="I128:J128"/>
    <mergeCell ref="B54:C54"/>
    <mergeCell ref="I56:J56"/>
    <mergeCell ref="F57:G57"/>
    <mergeCell ref="I57:J57"/>
    <mergeCell ref="I59:K59"/>
    <mergeCell ref="B60:B93"/>
    <mergeCell ref="C60:C74"/>
    <mergeCell ref="C76:E76"/>
    <mergeCell ref="C77:C91"/>
    <mergeCell ref="C93:E93"/>
    <mergeCell ref="B94:B127"/>
    <mergeCell ref="C94:C108"/>
    <mergeCell ref="C110:E110"/>
    <mergeCell ref="C111:C125"/>
    <mergeCell ref="C127:E127"/>
    <mergeCell ref="I201:J201"/>
    <mergeCell ref="I129:J129"/>
    <mergeCell ref="I132:K132"/>
    <mergeCell ref="B133:B166"/>
    <mergeCell ref="C133:C147"/>
    <mergeCell ref="C149:E149"/>
    <mergeCell ref="C150:C164"/>
    <mergeCell ref="C166:E166"/>
    <mergeCell ref="B131:C131"/>
    <mergeCell ref="B167:B200"/>
    <mergeCell ref="C167:C181"/>
    <mergeCell ref="C183:E183"/>
    <mergeCell ref="C184:C198"/>
    <mergeCell ref="C200:E200"/>
    <mergeCell ref="I202:J202"/>
    <mergeCell ref="I205:J205"/>
    <mergeCell ref="I206:J206"/>
    <mergeCell ref="C218:E218"/>
    <mergeCell ref="G218:H218"/>
    <mergeCell ref="G243:H243"/>
    <mergeCell ref="G244:H244"/>
    <mergeCell ref="G227:H227"/>
    <mergeCell ref="B220:C220"/>
    <mergeCell ref="G226:H226"/>
    <mergeCell ref="F230:G230"/>
    <mergeCell ref="F231:G231"/>
  </mergeCells>
  <conditionalFormatting sqref="M128">
    <cfRule type="containsText" dxfId="85" priority="106" operator="containsText" text="VALOR MAXIMO">
      <formula>NOT(ISERROR(SEARCH("VALOR MAXIMO",M128)))</formula>
    </cfRule>
  </conditionalFormatting>
  <conditionalFormatting sqref="I128:J129">
    <cfRule type="containsText" dxfId="84" priority="104" operator="containsText" text="&quot;VALOR MAXIMO&quot;">
      <formula>NOT(ISERROR(SEARCH("""VALOR MAXIMO""",I128)))</formula>
    </cfRule>
    <cfRule type="containsText" dxfId="83" priority="105" operator="containsText" text="VALOR MAXIMO">
      <formula>NOT(ISERROR(SEARCH("VALOR MAXIMO",I128)))</formula>
    </cfRule>
  </conditionalFormatting>
  <conditionalFormatting sqref="C11:D17">
    <cfRule type="containsText" dxfId="82" priority="103" operator="containsText" text="VALOR MAXIMO">
      <formula>NOT(ISERROR(SEARCH("VALOR MAXIMO",C11)))</formula>
    </cfRule>
  </conditionalFormatting>
  <conditionalFormatting sqref="I56:J56">
    <cfRule type="containsText" dxfId="81" priority="101" operator="containsText" text="VALOR MAXIMO">
      <formula>NOT(ISERROR(SEARCH("VALOR MAXIMO",I56)))</formula>
    </cfRule>
    <cfRule type="containsText" dxfId="80" priority="102" operator="containsText" text="&quot;VALOR MAXIMO&quot;">
      <formula>NOT(ISERROR(SEARCH("""VALOR MAXIMO""",I56)))</formula>
    </cfRule>
  </conditionalFormatting>
  <conditionalFormatting sqref="I201:J201">
    <cfRule type="containsText" dxfId="79" priority="99" operator="containsText" text="&quot;VALOR MAXIMO&quot;">
      <formula>NOT(ISERROR(SEARCH("""VALOR MAXIMO""",I201)))</formula>
    </cfRule>
    <cfRule type="containsText" dxfId="78" priority="100" operator="containsText" text="VALOR MAXIMO">
      <formula>NOT(ISERROR(SEARCH("VALOR MAXIMO",I201)))</formula>
    </cfRule>
  </conditionalFormatting>
  <conditionalFormatting sqref="E49:F49">
    <cfRule type="containsText" dxfId="77" priority="87" operator="containsText" text="VALOR MAXIMO">
      <formula>NOT(ISERROR(SEARCH("VALOR MAXIMO",E49)))</formula>
    </cfRule>
    <cfRule type="containsText" dxfId="76" priority="88" operator="containsText" text="&quot;VALOR MAXIMO&quot;">
      <formula>NOT(ISERROR(SEARCH("""VALOR MAXIMO""",E49)))</formula>
    </cfRule>
  </conditionalFormatting>
  <conditionalFormatting sqref="H47:I47">
    <cfRule type="containsText" dxfId="75" priority="85" operator="containsText" text="VALOR MAXIMO">
      <formula>NOT(ISERROR(SEARCH("VALOR MAXIMO",H47)))</formula>
    </cfRule>
    <cfRule type="containsText" dxfId="74" priority="86" operator="containsText" text="&quot;VALOR MAXIMO&quot;">
      <formula>NOT(ISERROR(SEARCH("""VALOR MAXIMO""",H47)))</formula>
    </cfRule>
  </conditionalFormatting>
  <conditionalFormatting sqref="H7:I7">
    <cfRule type="containsText" dxfId="73" priority="83" operator="containsText" text="VALOR MAXIMO">
      <formula>NOT(ISERROR(SEARCH("VALOR MAXIMO",H7)))</formula>
    </cfRule>
    <cfRule type="containsText" dxfId="72" priority="84" operator="containsText" text="&quot;VALOR MAXIMO&quot;">
      <formula>NOT(ISERROR(SEARCH("""VALOR MAXIMO""",H7)))</formula>
    </cfRule>
  </conditionalFormatting>
  <conditionalFormatting sqref="C18:D21">
    <cfRule type="containsText" dxfId="71" priority="82" operator="containsText" text="VALOR MAXIMO">
      <formula>NOT(ISERROR(SEARCH("VALOR MAXIMO",C18)))</formula>
    </cfRule>
  </conditionalFormatting>
  <conditionalFormatting sqref="C22:D23">
    <cfRule type="containsText" dxfId="70" priority="81" operator="containsText" text="VALOR MAXIMO">
      <formula>NOT(ISERROR(SEARCH("VALOR MAXIMO",C22)))</formula>
    </cfRule>
  </conditionalFormatting>
  <conditionalFormatting sqref="C24:D24">
    <cfRule type="containsText" dxfId="69" priority="80" operator="containsText" text="VALOR MAXIMO">
      <formula>NOT(ISERROR(SEARCH("VALOR MAXIMO",C24)))</formula>
    </cfRule>
  </conditionalFormatting>
  <conditionalFormatting sqref="C25:D25">
    <cfRule type="containsText" dxfId="68" priority="79" operator="containsText" text="VALOR MAXIMO">
      <formula>NOT(ISERROR(SEARCH("VALOR MAXIMO",C25)))</formula>
    </cfRule>
  </conditionalFormatting>
  <conditionalFormatting sqref="C31:D32">
    <cfRule type="containsText" dxfId="67" priority="78" operator="containsText" text="VALOR MAXIMO">
      <formula>NOT(ISERROR(SEARCH("VALOR MAXIMO",C31)))</formula>
    </cfRule>
  </conditionalFormatting>
  <conditionalFormatting sqref="C33:D38">
    <cfRule type="containsText" dxfId="66" priority="77" operator="containsText" text="VALOR MAXIMO">
      <formula>NOT(ISERROR(SEARCH("VALOR MAXIMO",C33)))</formula>
    </cfRule>
  </conditionalFormatting>
  <conditionalFormatting sqref="C39:D41">
    <cfRule type="containsText" dxfId="65" priority="76" operator="containsText" text="VALOR MAXIMO">
      <formula>NOT(ISERROR(SEARCH("VALOR MAXIMO",C39)))</formula>
    </cfRule>
  </conditionalFormatting>
  <conditionalFormatting sqref="C42:D42">
    <cfRule type="containsText" dxfId="64" priority="75" operator="containsText" text="VALOR MAXIMO">
      <formula>NOT(ISERROR(SEARCH("VALOR MAXIMO",C42)))</formula>
    </cfRule>
  </conditionalFormatting>
  <conditionalFormatting sqref="C43:D43">
    <cfRule type="containsText" dxfId="63" priority="74" operator="containsText" text="VALOR MAXIMO">
      <formula>NOT(ISERROR(SEARCH("VALOR MAXIMO",C43)))</formula>
    </cfRule>
  </conditionalFormatting>
  <conditionalFormatting sqref="D62:E66">
    <cfRule type="containsText" dxfId="62" priority="72" operator="containsText" text="VALOR MAXIMO">
      <formula>NOT(ISERROR(SEARCH("VALOR MAXIMO",D62)))</formula>
    </cfRule>
  </conditionalFormatting>
  <conditionalFormatting sqref="D67:E72">
    <cfRule type="containsText" dxfId="61" priority="71" operator="containsText" text="VALOR MAXIMO">
      <formula>NOT(ISERROR(SEARCH("VALOR MAXIMO",D67)))</formula>
    </cfRule>
  </conditionalFormatting>
  <conditionalFormatting sqref="D73:E73">
    <cfRule type="containsText" dxfId="60" priority="70" operator="containsText" text="VALOR MAXIMO">
      <formula>NOT(ISERROR(SEARCH("VALOR MAXIMO",D73)))</formula>
    </cfRule>
  </conditionalFormatting>
  <conditionalFormatting sqref="D74:E74">
    <cfRule type="containsText" dxfId="59" priority="69" operator="containsText" text="VALOR MAXIMO">
      <formula>NOT(ISERROR(SEARCH("VALOR MAXIMO",D74)))</formula>
    </cfRule>
  </conditionalFormatting>
  <conditionalFormatting sqref="D79:E84">
    <cfRule type="containsText" dxfId="58" priority="67" operator="containsText" text="VALOR MAXIMO">
      <formula>NOT(ISERROR(SEARCH("VALOR MAXIMO",D79)))</formula>
    </cfRule>
  </conditionalFormatting>
  <conditionalFormatting sqref="D85:E89">
    <cfRule type="containsText" dxfId="57" priority="66" operator="containsText" text="VALOR MAXIMO">
      <formula>NOT(ISERROR(SEARCH("VALOR MAXIMO",D85)))</formula>
    </cfRule>
  </conditionalFormatting>
  <conditionalFormatting sqref="D90:E90">
    <cfRule type="containsText" dxfId="56" priority="65" operator="containsText" text="VALOR MAXIMO">
      <formula>NOT(ISERROR(SEARCH("VALOR MAXIMO",D90)))</formula>
    </cfRule>
  </conditionalFormatting>
  <conditionalFormatting sqref="D91:E91">
    <cfRule type="containsText" dxfId="55" priority="64" operator="containsText" text="VALOR MAXIMO">
      <formula>NOT(ISERROR(SEARCH("VALOR MAXIMO",D91)))</formula>
    </cfRule>
  </conditionalFormatting>
  <conditionalFormatting sqref="D96:E100">
    <cfRule type="containsText" dxfId="54" priority="62" operator="containsText" text="VALOR MAXIMO">
      <formula>NOT(ISERROR(SEARCH("VALOR MAXIMO",D96)))</formula>
    </cfRule>
  </conditionalFormatting>
  <conditionalFormatting sqref="D101:E106">
    <cfRule type="containsText" dxfId="53" priority="61" operator="containsText" text="VALOR MAXIMO">
      <formula>NOT(ISERROR(SEARCH("VALOR MAXIMO",D101)))</formula>
    </cfRule>
  </conditionalFormatting>
  <conditionalFormatting sqref="D107:E107">
    <cfRule type="containsText" dxfId="52" priority="60" operator="containsText" text="VALOR MAXIMO">
      <formula>NOT(ISERROR(SEARCH("VALOR MAXIMO",D107)))</formula>
    </cfRule>
  </conditionalFormatting>
  <conditionalFormatting sqref="D108:E108">
    <cfRule type="containsText" dxfId="51" priority="59" operator="containsText" text="VALOR MAXIMO">
      <formula>NOT(ISERROR(SEARCH("VALOR MAXIMO",D108)))</formula>
    </cfRule>
  </conditionalFormatting>
  <conditionalFormatting sqref="D113:E120">
    <cfRule type="containsText" dxfId="50" priority="57" operator="containsText" text="VALOR MAXIMO">
      <formula>NOT(ISERROR(SEARCH("VALOR MAXIMO",D113)))</formula>
    </cfRule>
  </conditionalFormatting>
  <conditionalFormatting sqref="D121:E123">
    <cfRule type="containsText" dxfId="49" priority="56" operator="containsText" text="VALOR MAXIMO">
      <formula>NOT(ISERROR(SEARCH("VALOR MAXIMO",D121)))</formula>
    </cfRule>
  </conditionalFormatting>
  <conditionalFormatting sqref="D124:E124">
    <cfRule type="containsText" dxfId="48" priority="55" operator="containsText" text="VALOR MAXIMO">
      <formula>NOT(ISERROR(SEARCH("VALOR MAXIMO",D124)))</formula>
    </cfRule>
  </conditionalFormatting>
  <conditionalFormatting sqref="D125:E125">
    <cfRule type="containsText" dxfId="47" priority="54" operator="containsText" text="VALOR MAXIMO">
      <formula>NOT(ISERROR(SEARCH("VALOR MAXIMO",D125)))</formula>
    </cfRule>
  </conditionalFormatting>
  <conditionalFormatting sqref="D135:E141">
    <cfRule type="containsText" dxfId="46" priority="52" operator="containsText" text="VALOR MAXIMO">
      <formula>NOT(ISERROR(SEARCH("VALOR MAXIMO",D135)))</formula>
    </cfRule>
  </conditionalFormatting>
  <conditionalFormatting sqref="D142:E145">
    <cfRule type="containsText" dxfId="45" priority="51" operator="containsText" text="VALOR MAXIMO">
      <formula>NOT(ISERROR(SEARCH("VALOR MAXIMO",D142)))</formula>
    </cfRule>
  </conditionalFormatting>
  <conditionalFormatting sqref="D146:E146">
    <cfRule type="containsText" dxfId="44" priority="50" operator="containsText" text="VALOR MAXIMO">
      <formula>NOT(ISERROR(SEARCH("VALOR MAXIMO",D146)))</formula>
    </cfRule>
  </conditionalFormatting>
  <conditionalFormatting sqref="D147:E147">
    <cfRule type="containsText" dxfId="43" priority="49" operator="containsText" text="VALOR MAXIMO">
      <formula>NOT(ISERROR(SEARCH("VALOR MAXIMO",D147)))</formula>
    </cfRule>
  </conditionalFormatting>
  <conditionalFormatting sqref="D152:E153">
    <cfRule type="containsText" dxfId="42" priority="48" operator="containsText" text="VALOR MAXIMO">
      <formula>NOT(ISERROR(SEARCH("VALOR MAXIMO",D152)))</formula>
    </cfRule>
  </conditionalFormatting>
  <conditionalFormatting sqref="D154:E159">
    <cfRule type="containsText" dxfId="41" priority="47" operator="containsText" text="VALOR MAXIMO">
      <formula>NOT(ISERROR(SEARCH("VALOR MAXIMO",D154)))</formula>
    </cfRule>
  </conditionalFormatting>
  <conditionalFormatting sqref="D160:E162">
    <cfRule type="containsText" dxfId="40" priority="46" operator="containsText" text="VALOR MAXIMO">
      <formula>NOT(ISERROR(SEARCH("VALOR MAXIMO",D160)))</formula>
    </cfRule>
  </conditionalFormatting>
  <conditionalFormatting sqref="D163:E163">
    <cfRule type="containsText" dxfId="39" priority="45" operator="containsText" text="VALOR MAXIMO">
      <formula>NOT(ISERROR(SEARCH("VALOR MAXIMO",D163)))</formula>
    </cfRule>
  </conditionalFormatting>
  <conditionalFormatting sqref="D164:E164">
    <cfRule type="containsText" dxfId="38" priority="44" operator="containsText" text="VALOR MAXIMO">
      <formula>NOT(ISERROR(SEARCH("VALOR MAXIMO",D164)))</formula>
    </cfRule>
  </conditionalFormatting>
  <conditionalFormatting sqref="D169:E170">
    <cfRule type="containsText" dxfId="37" priority="43" operator="containsText" text="VALOR MAXIMO">
      <formula>NOT(ISERROR(SEARCH("VALOR MAXIMO",D169)))</formula>
    </cfRule>
  </conditionalFormatting>
  <conditionalFormatting sqref="D171:E176">
    <cfRule type="containsText" dxfId="36" priority="42" operator="containsText" text="VALOR MAXIMO">
      <formula>NOT(ISERROR(SEARCH("VALOR MAXIMO",D171)))</formula>
    </cfRule>
  </conditionalFormatting>
  <conditionalFormatting sqref="D177:E179">
    <cfRule type="containsText" dxfId="35" priority="41" operator="containsText" text="VALOR MAXIMO">
      <formula>NOT(ISERROR(SEARCH("VALOR MAXIMO",D177)))</formula>
    </cfRule>
  </conditionalFormatting>
  <conditionalFormatting sqref="D180:E180">
    <cfRule type="containsText" dxfId="34" priority="40" operator="containsText" text="VALOR MAXIMO">
      <formula>NOT(ISERROR(SEARCH("VALOR MAXIMO",D180)))</formula>
    </cfRule>
  </conditionalFormatting>
  <conditionalFormatting sqref="D181:E181">
    <cfRule type="containsText" dxfId="33" priority="39" operator="containsText" text="VALOR MAXIMO">
      <formula>NOT(ISERROR(SEARCH("VALOR MAXIMO",D181)))</formula>
    </cfRule>
  </conditionalFormatting>
  <conditionalFormatting sqref="D186:E193">
    <cfRule type="containsText" dxfId="32" priority="37" operator="containsText" text="VALOR MAXIMO">
      <formula>NOT(ISERROR(SEARCH("VALOR MAXIMO",D186)))</formula>
    </cfRule>
  </conditionalFormatting>
  <conditionalFormatting sqref="D194:E196">
    <cfRule type="containsText" dxfId="31" priority="36" operator="containsText" text="VALOR MAXIMO">
      <formula>NOT(ISERROR(SEARCH("VALOR MAXIMO",D194)))</formula>
    </cfRule>
  </conditionalFormatting>
  <conditionalFormatting sqref="D197:E197">
    <cfRule type="containsText" dxfId="30" priority="35" operator="containsText" text="VALOR MAXIMO">
      <formula>NOT(ISERROR(SEARCH("VALOR MAXIMO",D197)))</formula>
    </cfRule>
  </conditionalFormatting>
  <conditionalFormatting sqref="D198:E198">
    <cfRule type="containsText" dxfId="29" priority="34" operator="containsText" text="VALOR MAXIMO">
      <formula>NOT(ISERROR(SEARCH("VALOR MAXIMO",D198)))</formula>
    </cfRule>
  </conditionalFormatting>
  <conditionalFormatting sqref="D247:E247">
    <cfRule type="containsText" dxfId="28" priority="16" operator="containsText" text="&quot;VALOR MAXIMO&quot;">
      <formula>NOT(ISERROR(SEARCH("""VALOR MAXIMO""",D247)))</formula>
    </cfRule>
    <cfRule type="containsText" dxfId="27" priority="17" operator="containsText" text="VALOR MAXIMO">
      <formula>NOT(ISERROR(SEARCH("VALOR MAXIMO",D247)))</formula>
    </cfRule>
  </conditionalFormatting>
  <conditionalFormatting sqref="I205:J205">
    <cfRule type="containsText" dxfId="26" priority="30" operator="containsText" text="&quot;VALOR MAXIMO&quot;">
      <formula>NOT(ISERROR(SEARCH("""VALOR MAXIMO""",I205)))</formula>
    </cfRule>
    <cfRule type="containsText" dxfId="25" priority="31" operator="containsText" text="VALOR MAXIMO">
      <formula>NOT(ISERROR(SEARCH("VALOR MAXIMO",I205)))</formula>
    </cfRule>
  </conditionalFormatting>
  <conditionalFormatting sqref="H210">
    <cfRule type="containsText" dxfId="24" priority="28" operator="containsText" text="&quot;VALOR MAXIMO&quot;">
      <formula>NOT(ISERROR(SEARCH("""VALOR MAXIMO""",H210)))</formula>
    </cfRule>
    <cfRule type="containsText" dxfId="23" priority="29" operator="containsText" text="VALOR MAXIMO">
      <formula>NOT(ISERROR(SEARCH("VALOR MAXIMO",H210)))</formula>
    </cfRule>
  </conditionalFormatting>
  <conditionalFormatting sqref="G217:H217">
    <cfRule type="containsText" dxfId="22" priority="26" operator="containsText" text="&quot;VALOR MAXIMO&quot;">
      <formula>NOT(ISERROR(SEARCH("""VALOR MAXIMO""",G217)))</formula>
    </cfRule>
    <cfRule type="containsText" dxfId="21" priority="27" operator="containsText" text="VALOR MAXIMO">
      <formula>NOT(ISERROR(SEARCH("VALOR MAXIMO",G217)))</formula>
    </cfRule>
  </conditionalFormatting>
  <conditionalFormatting sqref="G226:H226">
    <cfRule type="containsText" dxfId="20" priority="24" operator="containsText" text="&quot;VALOR MAXIMO&quot;">
      <formula>NOT(ISERROR(SEARCH("""VALOR MAXIMO""",G226)))</formula>
    </cfRule>
    <cfRule type="containsText" dxfId="19" priority="25" operator="containsText" text="VALOR MAXIMO">
      <formula>NOT(ISERROR(SEARCH("VALOR MAXIMO",G226)))</formula>
    </cfRule>
  </conditionalFormatting>
  <conditionalFormatting sqref="D243:E243">
    <cfRule type="containsText" dxfId="18" priority="20" operator="containsText" text="&quot;VALOR MAXIMO&quot;">
      <formula>NOT(ISERROR(SEARCH("""VALOR MAXIMO""",D243)))</formula>
    </cfRule>
    <cfRule type="containsText" dxfId="17" priority="21" operator="containsText" text="VALOR MAXIMO">
      <formula>NOT(ISERROR(SEARCH("VALOR MAXIMO",D243)))</formula>
    </cfRule>
  </conditionalFormatting>
  <conditionalFormatting sqref="F230:G230">
    <cfRule type="containsText" dxfId="16" priority="18" operator="containsText" text="&quot;VALOR MAXIMO&quot;">
      <formula>NOT(ISERROR(SEARCH("""VALOR MAXIMO""",F230)))</formula>
    </cfRule>
    <cfRule type="containsText" dxfId="15" priority="19" operator="containsText" text="VALOR MAXIMO">
      <formula>NOT(ISERROR(SEARCH("VALOR MAXIMO",F230)))</formula>
    </cfRule>
  </conditionalFormatting>
  <conditionalFormatting sqref="H45">
    <cfRule type="containsText" dxfId="14" priority="14" operator="containsText" text="&quot;VALOR MAXIMO&quot;">
      <formula>NOT(ISERROR(SEARCH("""VALOR MAXIMO""",H45)))</formula>
    </cfRule>
    <cfRule type="containsText" dxfId="13" priority="15" operator="containsText" text="VALOR MAXIMO">
      <formula>NOT(ISERROR(SEARCH("VALOR MAXIMO",H45)))</formula>
    </cfRule>
  </conditionalFormatting>
  <conditionalFormatting sqref="C29:D30">
    <cfRule type="containsText" dxfId="12" priority="13" operator="containsText" text="VALOR MAXIMO">
      <formula>NOT(ISERROR(SEARCH("VALOR MAXIMO",C29)))</formula>
    </cfRule>
  </conditionalFormatting>
  <conditionalFormatting sqref="D60:E61">
    <cfRule type="containsText" dxfId="11" priority="12" operator="containsText" text="VALOR MAXIMO">
      <formula>NOT(ISERROR(SEARCH("VALOR MAXIMO",D60)))</formula>
    </cfRule>
  </conditionalFormatting>
  <conditionalFormatting sqref="D77:E78">
    <cfRule type="containsText" dxfId="10" priority="11" operator="containsText" text="VALOR MAXIMO">
      <formula>NOT(ISERROR(SEARCH("VALOR MAXIMO",D77)))</formula>
    </cfRule>
  </conditionalFormatting>
  <conditionalFormatting sqref="D94:E95">
    <cfRule type="containsText" dxfId="9" priority="10" operator="containsText" text="VALOR MAXIMO">
      <formula>NOT(ISERROR(SEARCH("VALOR MAXIMO",D94)))</formula>
    </cfRule>
  </conditionalFormatting>
  <conditionalFormatting sqref="D111:E112">
    <cfRule type="containsText" dxfId="8" priority="9" operator="containsText" text="VALOR MAXIMO">
      <formula>NOT(ISERROR(SEARCH("VALOR MAXIMO",D111)))</formula>
    </cfRule>
  </conditionalFormatting>
  <conditionalFormatting sqref="D133:E134">
    <cfRule type="containsText" dxfId="7" priority="8" operator="containsText" text="VALOR MAXIMO">
      <formula>NOT(ISERROR(SEARCH("VALOR MAXIMO",D133)))</formula>
    </cfRule>
  </conditionalFormatting>
  <conditionalFormatting sqref="D150:E151">
    <cfRule type="containsText" dxfId="6" priority="7" operator="containsText" text="VALOR MAXIMO">
      <formula>NOT(ISERROR(SEARCH("VALOR MAXIMO",D150)))</formula>
    </cfRule>
  </conditionalFormatting>
  <conditionalFormatting sqref="D167:E168">
    <cfRule type="containsText" dxfId="5" priority="6" operator="containsText" text="VALOR MAXIMO">
      <formula>NOT(ISERROR(SEARCH("VALOR MAXIMO",D167)))</formula>
    </cfRule>
  </conditionalFormatting>
  <conditionalFormatting sqref="D184:E185">
    <cfRule type="containsText" dxfId="4" priority="5" operator="containsText" text="VALOR MAXIMO">
      <formula>NOT(ISERROR(SEARCH("VALOR MAXIMO",D184)))</formula>
    </cfRule>
  </conditionalFormatting>
  <conditionalFormatting sqref="F243">
    <cfRule type="containsText" dxfId="3" priority="1" operator="containsText" text="&quot;VALOR MAXIMO&quot;">
      <formula>NOT(ISERROR(SEARCH("""VALOR MAXIMO""",F243)))</formula>
    </cfRule>
    <cfRule type="containsText" dxfId="2" priority="2" operator="containsText" text="VALOR MAXIMO">
      <formula>NOT(ISERROR(SEARCH("VALOR MAXIMO",F243)))</formula>
    </cfRule>
  </conditionalFormatting>
  <conditionalFormatting sqref="G243:H243">
    <cfRule type="containsText" dxfId="1" priority="3" operator="containsText" text="&quot;VALOR MAXIMO&quot;">
      <formula>NOT(ISERROR(SEARCH("""VALOR MAXIMO""",G243)))</formula>
    </cfRule>
    <cfRule type="containsText" dxfId="0" priority="4" operator="containsText" text="VALOR MAXIMO">
      <formula>NOT(ISERROR(SEARCH("VALOR MAXIMO",G243)))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 filas</vt:lpstr>
      <vt:lpstr>10 filas</vt:lpstr>
      <vt:lpstr>15 filas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maria.valero</dc:creator>
  <cp:lastModifiedBy>Mora Ponce, Maria Del Carmen</cp:lastModifiedBy>
  <cp:lastPrinted>2016-07-21T08:06:06Z</cp:lastPrinted>
  <dcterms:created xsi:type="dcterms:W3CDTF">2015-06-10T08:28:07Z</dcterms:created>
  <dcterms:modified xsi:type="dcterms:W3CDTF">2019-02-11T08:08:16Z</dcterms:modified>
</cp:coreProperties>
</file>